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paredes\AppData\Local\Microsoft\Windows\INetCache\Content.Outlook\07EJCUDF\"/>
    </mc:Choice>
  </mc:AlternateContent>
  <xr:revisionPtr revIDLastSave="0" documentId="13_ncr:1_{9EE453ED-589E-4D9B-BD44-83BB1A529666}" xr6:coauthVersionLast="47" xr6:coauthVersionMax="47" xr10:uidLastSave="{00000000-0000-0000-0000-000000000000}"/>
  <bookViews>
    <workbookView xWindow="-38520" yWindow="-120" windowWidth="38640" windowHeight="15720" tabRatio="849" xr2:uid="{7EF0C587-B5C8-414E-9955-8DC73B77535D}"/>
  </bookViews>
  <sheets>
    <sheet name="Tabla de Contenidos" sheetId="1" r:id="rId1"/>
    <sheet name="Cuadro 1" sheetId="2" r:id="rId2"/>
    <sheet name="Cuadro 2" sheetId="3" r:id="rId3"/>
    <sheet name="Cuadro 3" sheetId="4" r:id="rId4"/>
    <sheet name="Cuadro 4" sheetId="5" r:id="rId5"/>
    <sheet name="Cuadro 5" sheetId="6" r:id="rId6"/>
    <sheet name="Cuadro 6" sheetId="7" r:id="rId7"/>
    <sheet name="Cuadro 7" sheetId="25" r:id="rId8"/>
    <sheet name="Cuadro 8" sheetId="18" r:id="rId9"/>
    <sheet name="Cuadro 9" sheetId="8" r:id="rId10"/>
    <sheet name="Cuadro 10" sheetId="9" r:id="rId11"/>
    <sheet name="Cuadro 11" sheetId="10" r:id="rId12"/>
    <sheet name="Cuadro 12" sheetId="11" r:id="rId13"/>
    <sheet name="Cuadro 13" sheetId="27" r:id="rId14"/>
    <sheet name="Cuadro 14" sheetId="30" r:id="rId15"/>
    <sheet name="Cuadro 15" sheetId="31" r:id="rId16"/>
  </sheets>
  <definedNames>
    <definedName name="_xlnm._FilterDatabase" localSheetId="4" hidden="1">'Cuadro 4'!#REF!</definedName>
    <definedName name="_xlnm.Print_Area" localSheetId="10">'Cuadro 10'!$B$2:$G$33</definedName>
    <definedName name="_xlnm.Print_Area" localSheetId="12">'Cuadro 12'!$A$2:$G$29</definedName>
    <definedName name="_xlnm.Print_Area" localSheetId="13">'Cuadro 13'!$A$2:$G$27</definedName>
    <definedName name="_xlnm.Print_Area" localSheetId="14">'Cuadro 14'!$B$2:$G$33</definedName>
    <definedName name="_xlnm.Print_Area" localSheetId="15">'Cuadro 15'!$B$2:$G$37</definedName>
    <definedName name="_xlnm.Print_Area" localSheetId="6">'Cuadro 6'!$B$2:$G$34</definedName>
    <definedName name="_xlnm.Print_Area" localSheetId="7">'Cuadro 7'!$B$2:$G$34</definedName>
    <definedName name="_xlnm.Print_Area" localSheetId="8">'Cuadro 8'!$A$2:$G$34</definedName>
    <definedName name="cuadro11">#REF!</definedName>
    <definedName name="cuadro12">#REF!</definedName>
    <definedName name="cuadro13">#REF!</definedName>
    <definedName name="cuadro6">#REF!</definedName>
    <definedName name="cuadro7">#REF!</definedName>
    <definedName name="cuadro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5" l="1"/>
  <c r="H7" i="7"/>
  <c r="J7" i="30"/>
  <c r="G7" i="30"/>
  <c r="L7" i="30" s="1"/>
  <c r="F7" i="30"/>
  <c r="K7" i="30" s="1"/>
  <c r="E7" i="30"/>
  <c r="D7" i="30"/>
  <c r="I7" i="30" s="1"/>
  <c r="C7" i="30"/>
  <c r="H7" i="30" s="1"/>
  <c r="C6" i="30"/>
  <c r="G7" i="31"/>
  <c r="L7" i="31" s="1"/>
  <c r="F7" i="31"/>
  <c r="K7" i="31" s="1"/>
  <c r="E7" i="31"/>
  <c r="J7" i="31" s="1"/>
  <c r="D7" i="31"/>
  <c r="I7" i="31" s="1"/>
  <c r="C7" i="31"/>
  <c r="H7" i="31" s="1"/>
  <c r="C6" i="31"/>
  <c r="I7" i="27"/>
  <c r="G7" i="27"/>
  <c r="L7" i="27" s="1"/>
  <c r="F7" i="27"/>
  <c r="K7" i="27" s="1"/>
  <c r="E7" i="27"/>
  <c r="J7" i="27" s="1"/>
  <c r="D7" i="27"/>
  <c r="C7" i="27"/>
  <c r="H7" i="27" s="1"/>
  <c r="C6" i="27"/>
  <c r="H7" i="25"/>
  <c r="L7" i="25"/>
  <c r="K7" i="25"/>
  <c r="G7" i="25"/>
  <c r="F7" i="25"/>
  <c r="E7" i="25"/>
  <c r="J7" i="25" s="1"/>
  <c r="D7" i="25"/>
  <c r="I7" i="25" s="1"/>
  <c r="C7" i="25"/>
  <c r="C6" i="7"/>
  <c r="G7" i="11" l="1"/>
  <c r="L7" i="11" s="1"/>
  <c r="F7" i="11"/>
  <c r="K7" i="11" s="1"/>
  <c r="E7" i="11"/>
  <c r="J7" i="11" s="1"/>
  <c r="D7" i="11"/>
  <c r="I7" i="11" s="1"/>
  <c r="C7" i="11"/>
  <c r="H7" i="11" s="1"/>
  <c r="K7" i="10"/>
  <c r="G7" i="10"/>
  <c r="L7" i="10" s="1"/>
  <c r="F7" i="10"/>
  <c r="E7" i="10"/>
  <c r="J7" i="10" s="1"/>
  <c r="D7" i="10"/>
  <c r="I7" i="10" s="1"/>
  <c r="C7" i="10"/>
  <c r="H7" i="10" s="1"/>
  <c r="L7" i="9"/>
  <c r="G7" i="9"/>
  <c r="F7" i="9"/>
  <c r="K7" i="9" s="1"/>
  <c r="E7" i="9"/>
  <c r="J7" i="9" s="1"/>
  <c r="D7" i="9"/>
  <c r="I7" i="9" s="1"/>
  <c r="C7" i="9"/>
  <c r="H7" i="9" s="1"/>
  <c r="G7" i="8"/>
  <c r="L7" i="8" s="1"/>
  <c r="F7" i="8"/>
  <c r="K7" i="8" s="1"/>
  <c r="E7" i="8"/>
  <c r="J7" i="8" s="1"/>
  <c r="D7" i="8"/>
  <c r="I7" i="8" s="1"/>
  <c r="C7" i="8"/>
  <c r="H7" i="8" s="1"/>
  <c r="K7" i="18"/>
  <c r="G7" i="18"/>
  <c r="L7" i="18" s="1"/>
  <c r="F7" i="18"/>
  <c r="E7" i="18"/>
  <c r="J7" i="18" s="1"/>
  <c r="D7" i="18"/>
  <c r="I7" i="18" s="1"/>
  <c r="C7" i="18"/>
  <c r="H7" i="18" s="1"/>
  <c r="L7" i="7"/>
  <c r="G7" i="7"/>
  <c r="F7" i="7"/>
  <c r="K7" i="7" s="1"/>
  <c r="E7" i="7"/>
  <c r="J7" i="7" s="1"/>
  <c r="D7" i="7"/>
  <c r="I7" i="7" s="1"/>
  <c r="C7" i="7"/>
  <c r="G7" i="6"/>
  <c r="L7" i="6" s="1"/>
  <c r="E7" i="6"/>
  <c r="J7" i="6" s="1"/>
  <c r="F7" i="6"/>
  <c r="K7" i="6" s="1"/>
  <c r="D7" i="6"/>
  <c r="I7" i="6" s="1"/>
  <c r="C7" i="6"/>
  <c r="H7" i="6" s="1"/>
  <c r="H7" i="5"/>
  <c r="J7" i="5"/>
  <c r="D7" i="5"/>
  <c r="I7" i="5" s="1"/>
  <c r="H7" i="4"/>
  <c r="G7" i="4"/>
  <c r="D7" i="4"/>
  <c r="C7" i="4"/>
  <c r="C7" i="5" s="1"/>
  <c r="D6" i="3"/>
  <c r="I7" i="3"/>
  <c r="H7" i="3"/>
  <c r="E7" i="3"/>
  <c r="D7" i="3"/>
  <c r="I7" i="2"/>
  <c r="H7" i="2"/>
  <c r="C6" i="11"/>
  <c r="C6" i="10"/>
  <c r="C6" i="9"/>
  <c r="C6" i="8"/>
  <c r="C6" i="18"/>
  <c r="C6" i="6"/>
  <c r="L7" i="5"/>
  <c r="K7" i="5"/>
  <c r="C6" i="5"/>
  <c r="C6" i="4"/>
  <c r="D6" i="2"/>
</calcChain>
</file>

<file path=xl/sharedStrings.xml><?xml version="1.0" encoding="utf-8"?>
<sst xmlns="http://schemas.openxmlformats.org/spreadsheetml/2006/main" count="535" uniqueCount="284">
  <si>
    <t>Cuadro 1</t>
  </si>
  <si>
    <t>Cuadro 2</t>
  </si>
  <si>
    <t>Cuadro 3</t>
  </si>
  <si>
    <t>Cuadro 4</t>
  </si>
  <si>
    <t>Cuadro 5</t>
  </si>
  <si>
    <t>Cuadro 6</t>
  </si>
  <si>
    <t>Cuadro 7</t>
  </si>
  <si>
    <t>COMERCIO EXTERIOR DE CHILE</t>
  </si>
  <si>
    <t>variación período</t>
  </si>
  <si>
    <t>US$ Millones</t>
  </si>
  <si>
    <t>%</t>
  </si>
  <si>
    <t>US$</t>
  </si>
  <si>
    <t>Total Intercambio Comercial (I + II)</t>
  </si>
  <si>
    <t xml:space="preserve">Total Exportaciones (FOB)(I) </t>
  </si>
  <si>
    <t xml:space="preserve">Total Importaciones (CIF)(II) </t>
  </si>
  <si>
    <t xml:space="preserve">Total Importaciones (FOB)(III) </t>
  </si>
  <si>
    <t>Saldo Balanza Comercial (FOB) (I - III)</t>
  </si>
  <si>
    <t>Vino embotellado</t>
  </si>
  <si>
    <t>Sector Exportador</t>
  </si>
  <si>
    <t>Total</t>
  </si>
  <si>
    <t>Sector Importador</t>
  </si>
  <si>
    <t>China</t>
  </si>
  <si>
    <t>Estados Unidos</t>
  </si>
  <si>
    <t>Unión Europea</t>
  </si>
  <si>
    <t>Japón</t>
  </si>
  <si>
    <t>Mercosur</t>
  </si>
  <si>
    <t>Corea del Sur</t>
  </si>
  <si>
    <t>Alianza del Pacífico</t>
  </si>
  <si>
    <t>Canadá</t>
  </si>
  <si>
    <t>India</t>
  </si>
  <si>
    <t>EFTA</t>
  </si>
  <si>
    <t>Centro América</t>
  </si>
  <si>
    <t>Reino Unido</t>
  </si>
  <si>
    <t>Tailandia</t>
  </si>
  <si>
    <t>Ecuador</t>
  </si>
  <si>
    <t>Bolivia</t>
  </si>
  <si>
    <t>Vietnam</t>
  </si>
  <si>
    <t>Panamá</t>
  </si>
  <si>
    <t>P4</t>
  </si>
  <si>
    <t>Malasia</t>
  </si>
  <si>
    <t>Australia</t>
  </si>
  <si>
    <t>Indonesia</t>
  </si>
  <si>
    <t>Turquía</t>
  </si>
  <si>
    <t>Venezuela</t>
  </si>
  <si>
    <t>Hong Kong</t>
  </si>
  <si>
    <t>Cuba</t>
  </si>
  <si>
    <t>Sin Acuerdo</t>
  </si>
  <si>
    <t>Servicio</t>
  </si>
  <si>
    <t>Servicios de suministro de sedes (hosting) para sitios Web y correo electrónico</t>
  </si>
  <si>
    <t>Servicios de mantenimiento y reparación de aviones, helicópteros y otros aparatos aéreos</t>
  </si>
  <si>
    <t>Servicios de apoyo técnico en Computación e Informática (mantenimiento y reparación), por vía remota (Internet)</t>
  </si>
  <si>
    <t>Servicios de asesoría en gestión de la comercialización de empresas (marketing)</t>
  </si>
  <si>
    <t>Servicios de asesoría en tecnologías de la información</t>
  </si>
  <si>
    <t>Servicios de corretaje de reaseguros</t>
  </si>
  <si>
    <t>Servicios de Comisionista Comercial</t>
  </si>
  <si>
    <t>Servicios de estudios de mercado</t>
  </si>
  <si>
    <t>Servicios en diseño y desarrollo de aplicaciones de tecnologías de información</t>
  </si>
  <si>
    <t>Servicios de suministro de infraestructura para operar tecnologías de la información</t>
  </si>
  <si>
    <t>Servicios de asesoría en gestión administrativa de empresas</t>
  </si>
  <si>
    <t>Servicios de filmación de películas (largometrajes, documentales, series, dibujos animados, etc.), para su proyección en salas de cine y televisión, mediante técnicas de animación</t>
  </si>
  <si>
    <t>Servicios de asesoría en gestión financiera de empresas</t>
  </si>
  <si>
    <t>Servicios de diseño de software original</t>
  </si>
  <si>
    <t>Antofagasta</t>
  </si>
  <si>
    <t>Metropolitana</t>
  </si>
  <si>
    <t>Valparaíso</t>
  </si>
  <si>
    <t>Los Lagos</t>
  </si>
  <si>
    <t>Biobío</t>
  </si>
  <si>
    <t>Atacama</t>
  </si>
  <si>
    <t>O`Higgins</t>
  </si>
  <si>
    <t>Tarapacá</t>
  </si>
  <si>
    <t>Coquimbo</t>
  </si>
  <si>
    <t>Maule</t>
  </si>
  <si>
    <t>Magallanes</t>
  </si>
  <si>
    <t>Ñuble</t>
  </si>
  <si>
    <t>La Araucanía</t>
  </si>
  <si>
    <t>Los Ríos</t>
  </si>
  <si>
    <t>Aysén</t>
  </si>
  <si>
    <t>Arica y Parinacota</t>
  </si>
  <si>
    <t>Mercancía Extranjera Nacionalizada</t>
  </si>
  <si>
    <t>CIFRAS EN US$ MILLONES</t>
  </si>
  <si>
    <t xml:space="preserve">EXPORTACIONES CHILENAS POR INDUSTRIA </t>
  </si>
  <si>
    <t>IMPORTACIONES CHILENAS POR CATEGORÍA DE BIEN</t>
  </si>
  <si>
    <t>EXPORTACIONES CHILENAS DE BIENES POR SECTOR</t>
  </si>
  <si>
    <t>IMPORTACIONES CHILENAS DE BIENES POR SECTOR</t>
  </si>
  <si>
    <t xml:space="preserve">IMPORTACIONES CHILENAS SEGÚN SOCIO COMERCIAL </t>
  </si>
  <si>
    <t>Fuente: SUBREI, con cifras del Servicio Nacional de Aduanas.</t>
  </si>
  <si>
    <t>Cuadro 8</t>
  </si>
  <si>
    <t>Cuadro 9</t>
  </si>
  <si>
    <t>INTERCAMBIO COMERCIAL DE CHILE - BIENES</t>
  </si>
  <si>
    <t>Tabla de Cuadros:</t>
  </si>
  <si>
    <t xml:space="preserve">*Un producto exportado corresponde a Mercancía Extranjera Nacionalizada cuando ha ingresado a Chile desde el exterior, pagando sus derechos de importación, para luego ser exportado a otro destino. </t>
  </si>
  <si>
    <t>* Se consideran como servicios no tradicionales, a aquellos agrupados bajo la partida 0025 del Arancel Aduanero d+B69e la República de Chile, que cuentan con la calificación de servicio exportable realizada por el Servicio Nacional de Aduanas. Se utiliza esta clasificación pues es la única cifra oficial que permite medir en forma periódica las exportaciones de servicios a nivel de tipo de prestación, empresas exportadoras, países de destino y región de origen.</t>
  </si>
  <si>
    <t>Cifras provisionales, sujetas a variaciones y correcciones de valor que se puedan realizar a los documentos aduaneros en forma posterior a su emisión y publicación.</t>
  </si>
  <si>
    <t>Fuente: SUBREI, con cifras del Banco Central de Chile.</t>
  </si>
  <si>
    <t>EXPORTACIONES CHILENAS DE SERVICIOS NO TRADICIONALES* (TOP25)</t>
  </si>
  <si>
    <t xml:space="preserve">Acuerdo Económico 
Comercial </t>
  </si>
  <si>
    <t>Servicios de soporte logístico inbound y outbound</t>
  </si>
  <si>
    <t>Cuadro 10</t>
  </si>
  <si>
    <t>Región de origen</t>
  </si>
  <si>
    <t>Total exportaciones mineras</t>
  </si>
  <si>
    <t>Total exportaciones de cobre</t>
  </si>
  <si>
    <t>Total exportaciones resto de minería</t>
  </si>
  <si>
    <t>Total exportaciones no mineras</t>
  </si>
  <si>
    <t>Total exportaciones silvoagropecuarias</t>
  </si>
  <si>
    <t>Frutas</t>
  </si>
  <si>
    <t>Total exportaciones industriales</t>
  </si>
  <si>
    <t>Alimentos</t>
  </si>
  <si>
    <t xml:space="preserve">       Salmón</t>
  </si>
  <si>
    <t>Forestal y muebles de la madera</t>
  </si>
  <si>
    <t>Químicos</t>
  </si>
  <si>
    <t>Productos metálicos, maquinaria y equipos</t>
  </si>
  <si>
    <t>EXPORTACIONES</t>
  </si>
  <si>
    <t>Total Intercambio Comercial</t>
  </si>
  <si>
    <t>Servicios de mantenimiento y reparación de embarcaciones (buques), estructuras y plataformas flotantes</t>
  </si>
  <si>
    <t>IMPORTACIONES
US$ Millones</t>
  </si>
  <si>
    <t>Total importaciones de bienes (CIF) </t>
  </si>
  <si>
    <t>      Bienes de consumo</t>
  </si>
  <si>
    <t>            Durables</t>
  </si>
  <si>
    <t>            Semidurables</t>
  </si>
  <si>
    <t>      Bienes intermedios</t>
  </si>
  <si>
    <t>            Productos energéticos</t>
  </si>
  <si>
    <t>            Resto bienes intermedios</t>
  </si>
  <si>
    <t>      Bienes de capital</t>
  </si>
  <si>
    <t>            Camiones y vehículos de carga</t>
  </si>
  <si>
    <t>            Maquinaria para la minería y la construcción</t>
  </si>
  <si>
    <t>Servicios de administración de empresas navieras</t>
  </si>
  <si>
    <t>Servicios de asesoría en gestión de proyectos de ingeniería</t>
  </si>
  <si>
    <t>Servicios de distribución de cuotas de fondos de inversión extranjeros, tanto en el mercado local como internacional</t>
  </si>
  <si>
    <t>Servicios de procesamiento de información</t>
  </si>
  <si>
    <t>Total de todos los servicios</t>
  </si>
  <si>
    <t xml:space="preserve">EXPORTACIONES CHILENAS TOTALES Y DE SERVICIOS NO TRADICIONALES, SEGÚN SOCIO COMERCIAL </t>
  </si>
  <si>
    <t>EXPORTACIONES CHILENAS TOTALES Y DE SERVICIOS NO TRADICIONALES POR REGIÓN</t>
  </si>
  <si>
    <t>Celulosa: Celulosa cruda de conífera, celulosa blanqueada y semiblanqueada de coníferas y eucaliptus.</t>
  </si>
  <si>
    <t>Total exportaciones de carbonato de litio</t>
  </si>
  <si>
    <t>Cuadro 11</t>
  </si>
  <si>
    <t>Servicio de promoción y oferta de paquetes turísticos</t>
  </si>
  <si>
    <t>Servicios de transmisión internacional de datos, para señales de ingreso o en tránsito</t>
  </si>
  <si>
    <t>Servicios de cobro y pagos a clientes y proveedores de empresas extranjeras</t>
  </si>
  <si>
    <t>Servicios de investigación y desarrollo en las ciencias médicas y farmaceúticas</t>
  </si>
  <si>
    <t>Servicios de filmación de películas cinematográficas para promoción o publicidad (comerciales)</t>
  </si>
  <si>
    <t>septiembre</t>
  </si>
  <si>
    <r>
      <t xml:space="preserve">Informe elaborado con cifras del </t>
    </r>
    <r>
      <rPr>
        <b/>
        <sz val="10"/>
        <color theme="1"/>
        <rFont val="Arial Narrow"/>
        <family val="2"/>
      </rPr>
      <t>Banco Central de Chile</t>
    </r>
    <r>
      <rPr>
        <sz val="10"/>
        <color theme="1"/>
        <rFont val="Arial Narrow"/>
        <family val="2"/>
      </rPr>
      <t xml:space="preserve">, el </t>
    </r>
    <r>
      <rPr>
        <b/>
        <sz val="10"/>
        <color theme="1"/>
        <rFont val="Arial Narrow"/>
        <family val="2"/>
      </rPr>
      <t>Servicio Nacional de Aduanas</t>
    </r>
    <r>
      <rPr>
        <sz val="10"/>
        <color theme="1"/>
        <rFont val="Arial Narrow"/>
        <family val="2"/>
      </rPr>
      <t xml:space="preserve"> y el </t>
    </r>
    <r>
      <rPr>
        <b/>
        <sz val="10"/>
        <color theme="1"/>
        <rFont val="Arial Narrow"/>
        <family val="2"/>
      </rPr>
      <t>Servicio de Impuestos Internos</t>
    </r>
    <r>
      <rPr>
        <sz val="10"/>
        <color theme="1"/>
        <rFont val="Arial Narrow"/>
        <family val="2"/>
      </rPr>
      <t xml:space="preserve">.
Las cifras publicadas por los organismos compiladores mencionados difieren entre sí, debido a la cobertura sectorial y geográfica que cada fuente considera, en función de las metodologías de trabajo que rigen su respectiva compilación estadística, po rtanto sus totales no son comparables. 
Igualmente, se debe considerar que todas las cifras del presente informe están sujetas a las variaciones y correcciones de valor que se puedan realizar a los documentos aduaneros en forma posterior a su emisión y publicación.
Elaborado por la División de Información Comercial y Análisis de Datos, Dirección de Estudios, SUBREI.
</t>
    </r>
  </si>
  <si>
    <t>EXPORTACIONES CHILENAS DE BIENES NO TRADICIONALES, POR SOCIO COMERCIAL</t>
  </si>
  <si>
    <t>Total exportaciones no tradicionales</t>
  </si>
  <si>
    <t>% Var.
'2025/2024</t>
  </si>
  <si>
    <t>US$ Dif.
'2025/2024</t>
  </si>
  <si>
    <t>% Part.
2025</t>
  </si>
  <si>
    <t>Total exportaciones tradicionales*</t>
  </si>
  <si>
    <t>Vino a granel</t>
  </si>
  <si>
    <t>País</t>
  </si>
  <si>
    <t>IMPORTACIONES CHILENAS POR PAÍS DE ORIGEN (TOP30)</t>
  </si>
  <si>
    <t>Cuadro 12</t>
  </si>
  <si>
    <t>Cuadro 13</t>
  </si>
  <si>
    <t>Cuadro 14</t>
  </si>
  <si>
    <t>Cuadro 15</t>
  </si>
  <si>
    <t>Celulosa, papel y otros</t>
  </si>
  <si>
    <t xml:space="preserve">       Celulosa</t>
  </si>
  <si>
    <t>Alemania</t>
  </si>
  <si>
    <t>Argentina</t>
  </si>
  <si>
    <t>Austria</t>
  </si>
  <si>
    <t>Bélgica</t>
  </si>
  <si>
    <t>Brasil</t>
  </si>
  <si>
    <t>Colombia</t>
  </si>
  <si>
    <t>Costa Rica</t>
  </si>
  <si>
    <t>España</t>
  </si>
  <si>
    <t>Finlandia</t>
  </si>
  <si>
    <t>Francia</t>
  </si>
  <si>
    <t>Italia</t>
  </si>
  <si>
    <t>México</t>
  </si>
  <si>
    <t>Noruega</t>
  </si>
  <si>
    <t>Países Bajos</t>
  </si>
  <si>
    <t>Paraguay</t>
  </si>
  <si>
    <t>Perú</t>
  </si>
  <si>
    <t>Polonia</t>
  </si>
  <si>
    <t>Rusia</t>
  </si>
  <si>
    <t>Suecia</t>
  </si>
  <si>
    <t>Suiza</t>
  </si>
  <si>
    <t>Taipéi Chino</t>
  </si>
  <si>
    <t>Trinidad y Tobago</t>
  </si>
  <si>
    <t xml:space="preserve">EXPORTACIONES CHILENAS DE SERVICIOS NO TRADICIONALES, SEGÚN SOCIO COMERCIAL </t>
  </si>
  <si>
    <t>EXPORTACIONES CHILENAS DE BIENES NO TRADICIONALES, POR REGIÓN</t>
  </si>
  <si>
    <t>EXPORTACIONES CHILENAS DE SERVICIOS NO TRADICIONALES, POR REGIÓN</t>
  </si>
  <si>
    <t>EXPORTACIONES CHILENAS TOTALES Y DE SERVICIOS NO TRADICIONALES, POR PAÍS DE DESTINO (TOP30)</t>
  </si>
  <si>
    <t>EXPORTACIONES CHILENAS DE SERVICIOS NO TRADICIONALES, SEGÚN SOCIO COMERCIAL</t>
  </si>
  <si>
    <t>IMPORTACIONES CHILENAS, POR PAÍS DE ORIGEN (TOP30)</t>
  </si>
  <si>
    <t>Informe Mensual de Comercio Exterior de Chile - SEPTIEMBRE 2025</t>
  </si>
  <si>
    <t>-</t>
  </si>
  <si>
    <t>Concentrados de cobre</t>
  </si>
  <si>
    <t>Cátodos de cobre</t>
  </si>
  <si>
    <t>Salmón</t>
  </si>
  <si>
    <t>Cereza</t>
  </si>
  <si>
    <t>Oro</t>
  </si>
  <si>
    <t>Oxido de molibdeno</t>
  </si>
  <si>
    <t>Carbonato de litio</t>
  </si>
  <si>
    <t>Celulosa blanqueada y semiblanqueada de eucaliptus</t>
  </si>
  <si>
    <t>Yodo</t>
  </si>
  <si>
    <t>Maquinaria y equipos</t>
  </si>
  <si>
    <t>Uva</t>
  </si>
  <si>
    <t>Celulosa blanqueada y semiblanqueada de conífera</t>
  </si>
  <si>
    <t>Hierro</t>
  </si>
  <si>
    <t>Moluscos y crustáceos</t>
  </si>
  <si>
    <t>Manzana</t>
  </si>
  <si>
    <t>Madera aserrada</t>
  </si>
  <si>
    <t>Concentrado de molibdeno</t>
  </si>
  <si>
    <t xml:space="preserve">Fruta congelada </t>
  </si>
  <si>
    <t>Material de transporte</t>
  </si>
  <si>
    <t>Carne de cerdo</t>
  </si>
  <si>
    <t xml:space="preserve">Harina de pescado </t>
  </si>
  <si>
    <t>Plata</t>
  </si>
  <si>
    <t>Metanol</t>
  </si>
  <si>
    <t xml:space="preserve">Fruta deshidratada </t>
  </si>
  <si>
    <t>Arándano</t>
  </si>
  <si>
    <t xml:space="preserve">Carne de ave </t>
  </si>
  <si>
    <t>Manufacturas metálicas</t>
  </si>
  <si>
    <t>Ciruela</t>
  </si>
  <si>
    <t xml:space="preserve">Madera contrachapada </t>
  </si>
  <si>
    <t>Alambre de cobre</t>
  </si>
  <si>
    <t xml:space="preserve">Neumáticos </t>
  </si>
  <si>
    <t xml:space="preserve">Kiwi </t>
  </si>
  <si>
    <t>Trucha</t>
  </si>
  <si>
    <t xml:space="preserve">Abonos </t>
  </si>
  <si>
    <t xml:space="preserve">Cartulina </t>
  </si>
  <si>
    <t xml:space="preserve">Nitrato de potasio </t>
  </si>
  <si>
    <t>Tableros de fibra de madera</t>
  </si>
  <si>
    <t>Jugo de fruta</t>
  </si>
  <si>
    <t>Hidróxido de litio</t>
  </si>
  <si>
    <t>Semilla de hortalizas</t>
  </si>
  <si>
    <t>Aceite de pescado</t>
  </si>
  <si>
    <t>Madera perfilada</t>
  </si>
  <si>
    <t xml:space="preserve">Vino a granel y otros </t>
  </si>
  <si>
    <t>Palta</t>
  </si>
  <si>
    <t>Sulfato de litio</t>
  </si>
  <si>
    <t>Ferromolibdeno</t>
  </si>
  <si>
    <t xml:space="preserve">Celulosa cruda de conífera </t>
  </si>
  <si>
    <t>Sal marina y de mesa</t>
  </si>
  <si>
    <t>Bebidas no alcohólicas</t>
  </si>
  <si>
    <t>Pera</t>
  </si>
  <si>
    <t>Fruta en conserva</t>
  </si>
  <si>
    <t>Chips de madera</t>
  </si>
  <si>
    <t>Merluza</t>
  </si>
  <si>
    <t>Semilla de maíz</t>
  </si>
  <si>
    <t>Conservas de pescado</t>
  </si>
  <si>
    <t>Productos químicos</t>
  </si>
  <si>
    <t>Otra maquinaria</t>
  </si>
  <si>
    <t>Partes y piezas de otras maquinarias y equipos</t>
  </si>
  <si>
    <t>Diésel</t>
  </si>
  <si>
    <t>Petróleo</t>
  </si>
  <si>
    <t>Productos metálicos</t>
  </si>
  <si>
    <t>Vestuario</t>
  </si>
  <si>
    <t>Camiones y vehículos de carga</t>
  </si>
  <si>
    <t>Automóviles</t>
  </si>
  <si>
    <t>Maquinaria para la minería y la construcción</t>
  </si>
  <si>
    <t>Celulares</t>
  </si>
  <si>
    <t>Carne</t>
  </si>
  <si>
    <t>Motores, generadores y transformadores eléctricos</t>
  </si>
  <si>
    <t>Otros alimentos</t>
  </si>
  <si>
    <t>Medicamentos</t>
  </si>
  <si>
    <t>Perfumes</t>
  </si>
  <si>
    <t>Calzado</t>
  </si>
  <si>
    <t>Abono</t>
  </si>
  <si>
    <t>Aparatos médicos</t>
  </si>
  <si>
    <t>Partes y piezas de maquinaria para la minería y la construcción</t>
  </si>
  <si>
    <t>Fibra y tejido</t>
  </si>
  <si>
    <t>Equipos computacionales</t>
  </si>
  <si>
    <t>Trigo y maíz</t>
  </si>
  <si>
    <t>Gas natural licuado</t>
  </si>
  <si>
    <t>Buses</t>
  </si>
  <si>
    <t>Aparatos electrónicos de comunicación</t>
  </si>
  <si>
    <t>Gas natural gaseoso</t>
  </si>
  <si>
    <t>Electrodomésticos</t>
  </si>
  <si>
    <t>Computadores</t>
  </si>
  <si>
    <t>Cartón y papel elaborados, y otros</t>
  </si>
  <si>
    <t>Bombas y compresores</t>
  </si>
  <si>
    <t>Carbón mineral</t>
  </si>
  <si>
    <t>Otros vehículos de transporte</t>
  </si>
  <si>
    <t>Aceite lubricante</t>
  </si>
  <si>
    <t>Azúcar y endulzante</t>
  </si>
  <si>
    <t>Aparatos de control eléctrico</t>
  </si>
  <si>
    <t>Gas licuado</t>
  </si>
  <si>
    <t>Televisores</t>
  </si>
  <si>
    <t>Gasolinas</t>
  </si>
  <si>
    <t>Motores y turbinas</t>
  </si>
  <si>
    <t>Bebidas y alcoholes</t>
  </si>
  <si>
    <t>Calderas de vapor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</si>
</sst>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64" formatCode="0.0%"/>
    <numFmt numFmtId="165" formatCode="#,##0.0"/>
    <numFmt numFmtId="166" formatCode="#,##0.0_ ;\-#,##0.0\ "/>
    <numFmt numFmtId="167" formatCode="_ * #,##0.0_ ;_ * \-#,##0.0_ ;_ * &quot;-&quot;_ ;_ @_ "/>
    <numFmt numFmtId="168" formatCode="#,##0.00_ ;\-#,##0.00\ "/>
    <numFmt numFmtId="169" formatCode="0.000%"/>
    <numFmt numFmtId="170" formatCode="_-* #,##0\ _€_-;\-* #,##0\ _€_-;_-* &quot;-&quot;\ _€_-;_-@_-"/>
    <numFmt numFmtId="171" formatCode="#,##0.000_ ;\-#,##0.000\ "/>
    <numFmt numFmtId="172" formatCode="#,##0.0000_ ;\-#,##0.0000\ "/>
    <numFmt numFmtId="173" formatCode="0.0000%"/>
    <numFmt numFmtId="174" formatCode="#,##0_ ;\-#,##0\ "/>
    <numFmt numFmtId="175" formatCode="#,##0.00000_ ;\-#,##0.00000\ "/>
    <numFmt numFmtId="176" formatCode="#,##0.000"/>
    <numFmt numFmtId="177" formatCode="0.00000%"/>
    <numFmt numFmtId="178" formatCode="_ * #,##0.00_ ;_ * \-#,##0.00_ ;_ * &quot;-&quot;_ ;_ @_ "/>
    <numFmt numFmtId="179" formatCode="_ * #,##0.000_ ;_ * \-#,##0.000_ ;_ * &quot;-&quot;_ ;_ @_ "/>
    <numFmt numFmtId="180" formatCode="_ * #,##0.0000_ ;_ * \-#,##0.0000_ ;_ * &quot;-&quot;_ ;_ @_ "/>
  </numFmts>
  <fonts count="24" x14ac:knownFonts="1">
    <font>
      <sz val="11"/>
      <color theme="1"/>
      <name val="Calibri"/>
      <family val="2"/>
      <scheme val="minor"/>
    </font>
    <font>
      <sz val="11"/>
      <color theme="1"/>
      <name val="Calibri"/>
      <family val="2"/>
      <scheme val="minor"/>
    </font>
    <font>
      <sz val="10"/>
      <name val="Arial"/>
      <family val="2"/>
    </font>
    <font>
      <sz val="8"/>
      <name val="Arial Narrow"/>
      <family val="2"/>
    </font>
    <font>
      <sz val="11"/>
      <color rgb="FF000000"/>
      <name val="Calibri"/>
      <family val="2"/>
    </font>
    <font>
      <sz val="8"/>
      <color theme="1"/>
      <name val="Arial Narrow"/>
      <family val="2"/>
    </font>
    <font>
      <b/>
      <sz val="10"/>
      <color rgb="FF00586E"/>
      <name val="Arial Narrow"/>
      <family val="2"/>
    </font>
    <font>
      <u/>
      <sz val="11"/>
      <color theme="10"/>
      <name val="Calibri"/>
      <family val="2"/>
      <scheme val="minor"/>
    </font>
    <font>
      <sz val="10"/>
      <color theme="1"/>
      <name val="Arial Narrow"/>
      <family val="2"/>
    </font>
    <font>
      <u/>
      <sz val="10"/>
      <color theme="10"/>
      <name val="Arial Narrow"/>
      <family val="2"/>
    </font>
    <font>
      <b/>
      <sz val="10"/>
      <color theme="1"/>
      <name val="Arial Narrow"/>
      <family val="2"/>
    </font>
    <font>
      <sz val="8"/>
      <color rgb="FFF0EDE7"/>
      <name val="Arial Narrow"/>
      <family val="2"/>
    </font>
    <font>
      <sz val="8"/>
      <name val="Calibri"/>
      <family val="2"/>
      <scheme val="minor"/>
    </font>
    <font>
      <b/>
      <sz val="9"/>
      <color theme="0"/>
      <name val="Calibri"/>
      <family val="2"/>
      <scheme val="minor"/>
    </font>
    <font>
      <sz val="9"/>
      <color theme="0"/>
      <name val="Calibri"/>
      <family val="2"/>
      <scheme val="minor"/>
    </font>
    <font>
      <b/>
      <sz val="9"/>
      <color rgb="FFFFFFFF"/>
      <name val="Calibri"/>
      <family val="2"/>
      <scheme val="minor"/>
    </font>
    <font>
      <sz val="9"/>
      <color rgb="FF1E457E"/>
      <name val="Calibri"/>
      <family val="2"/>
      <scheme val="minor"/>
    </font>
    <font>
      <b/>
      <sz val="8"/>
      <color theme="0"/>
      <name val="Calibri"/>
      <family val="2"/>
      <scheme val="minor"/>
    </font>
    <font>
      <sz val="8"/>
      <color theme="0"/>
      <name val="Calibri"/>
      <family val="2"/>
      <scheme val="minor"/>
    </font>
    <font>
      <b/>
      <sz val="8"/>
      <color rgb="FF1E457E"/>
      <name val="Calibri"/>
      <family val="2"/>
      <scheme val="minor"/>
    </font>
    <font>
      <sz val="8"/>
      <color rgb="FF1E457E"/>
      <name val="Calibri"/>
      <family val="2"/>
      <scheme val="minor"/>
    </font>
    <font>
      <b/>
      <sz val="10"/>
      <color theme="0"/>
      <name val="Calibri"/>
      <family val="2"/>
      <scheme val="minor"/>
    </font>
    <font>
      <b/>
      <sz val="8"/>
      <color rgb="FFFFFFFF"/>
      <name val="Calibri"/>
      <family val="2"/>
      <scheme val="minor"/>
    </font>
    <font>
      <u/>
      <sz val="10"/>
      <color rgb="FF0563C1"/>
      <name val="Arial Narrow"/>
      <family val="2"/>
    </font>
  </fonts>
  <fills count="13">
    <fill>
      <patternFill patternType="none"/>
    </fill>
    <fill>
      <patternFill patternType="gray125"/>
    </fill>
    <fill>
      <patternFill patternType="solid">
        <fgColor rgb="FFF0EDE7"/>
        <bgColor indexed="64"/>
      </patternFill>
    </fill>
    <fill>
      <patternFill patternType="solid">
        <fgColor indexed="9"/>
        <bgColor indexed="64"/>
      </patternFill>
    </fill>
    <fill>
      <patternFill patternType="solid">
        <fgColor theme="0"/>
        <bgColor indexed="64"/>
      </patternFill>
    </fill>
    <fill>
      <patternFill patternType="solid">
        <fgColor rgb="FFF0EDE7"/>
        <bgColor rgb="FF000000"/>
      </patternFill>
    </fill>
    <fill>
      <patternFill patternType="solid">
        <fgColor rgb="FF3069AF"/>
        <bgColor indexed="64"/>
      </patternFill>
    </fill>
    <fill>
      <patternFill patternType="solid">
        <fgColor rgb="FFE94960"/>
        <bgColor indexed="64"/>
      </patternFill>
    </fill>
    <fill>
      <patternFill patternType="solid">
        <fgColor rgb="FF1E457E"/>
        <bgColor indexed="64"/>
      </patternFill>
    </fill>
    <fill>
      <patternFill patternType="solid">
        <fgColor rgb="FF1E457E"/>
        <bgColor rgb="FF000000"/>
      </patternFill>
    </fill>
    <fill>
      <patternFill patternType="solid">
        <fgColor theme="0"/>
        <bgColor rgb="FF000000"/>
      </patternFill>
    </fill>
    <fill>
      <patternFill patternType="solid">
        <fgColor rgb="FF0563C1"/>
        <bgColor indexed="64"/>
      </patternFill>
    </fill>
    <fill>
      <patternFill patternType="solid">
        <fgColor rgb="FF7CC1CF"/>
        <bgColor indexed="64"/>
      </patternFill>
    </fill>
  </fills>
  <borders count="42">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style="thin">
        <color rgb="FFE2F3F6"/>
      </left>
      <right/>
      <top style="thin">
        <color rgb="FFE2F3F6"/>
      </top>
      <bottom/>
      <diagonal/>
    </border>
    <border>
      <left/>
      <right/>
      <top style="thin">
        <color rgb="FFE2F3F6"/>
      </top>
      <bottom/>
      <diagonal/>
    </border>
    <border>
      <left style="thin">
        <color rgb="FFE2F3F6"/>
      </left>
      <right/>
      <top/>
      <bottom style="medium">
        <color theme="0"/>
      </bottom>
      <diagonal/>
    </border>
    <border>
      <left style="thin">
        <color rgb="FFE2F3F6"/>
      </left>
      <right/>
      <top/>
      <bottom/>
      <diagonal/>
    </border>
    <border>
      <left/>
      <right style="medium">
        <color theme="0"/>
      </right>
      <top/>
      <bottom/>
      <diagonal/>
    </border>
    <border>
      <left/>
      <right style="thin">
        <color rgb="FFE2F3F6"/>
      </right>
      <top/>
      <bottom/>
      <diagonal/>
    </border>
    <border>
      <left style="thin">
        <color rgb="FFE2F3F6"/>
      </left>
      <right/>
      <top style="medium">
        <color theme="0"/>
      </top>
      <bottom style="medium">
        <color theme="0"/>
      </bottom>
      <diagonal/>
    </border>
    <border>
      <left/>
      <right style="thin">
        <color rgb="FFE2F3F6"/>
      </right>
      <top style="medium">
        <color theme="0"/>
      </top>
      <bottom style="medium">
        <color theme="0"/>
      </bottom>
      <diagonal/>
    </border>
    <border>
      <left style="medium">
        <color rgb="FFF2F2F2"/>
      </left>
      <right style="medium">
        <color rgb="FFF2F2F2"/>
      </right>
      <top style="medium">
        <color rgb="FFF2F2F2"/>
      </top>
      <bottom/>
      <diagonal/>
    </border>
    <border>
      <left style="medium">
        <color rgb="FFF2F2F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medium">
        <color rgb="FFF2F2F2"/>
      </left>
      <right style="medium">
        <color rgb="FFF2F2F2"/>
      </right>
      <top/>
      <bottom style="thick">
        <color rgb="FFFF9900"/>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style="thin">
        <color theme="0" tint="-4.9989318521683403E-2"/>
      </left>
      <right style="thin">
        <color theme="0" tint="-4.9989318521683403E-2"/>
      </right>
      <top style="thin">
        <color theme="0" tint="-4.9989318521683403E-2"/>
      </top>
      <bottom style="thick">
        <color theme="5" tint="0.39994506668294322"/>
      </bottom>
      <diagonal/>
    </border>
    <border>
      <left style="thin">
        <color rgb="FFE2F3F6"/>
      </left>
      <right/>
      <top style="medium">
        <color theme="0"/>
      </top>
      <bottom style="thin">
        <color rgb="FFE2F3F6"/>
      </bottom>
      <diagonal/>
    </border>
    <border>
      <left/>
      <right/>
      <top style="medium">
        <color theme="0"/>
      </top>
      <bottom style="thin">
        <color rgb="FFE2F3F6"/>
      </bottom>
      <diagonal/>
    </border>
    <border>
      <left/>
      <right style="thin">
        <color rgb="FFFFFFFF"/>
      </right>
      <top/>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right style="thin">
        <color theme="0"/>
      </right>
      <top/>
      <bottom/>
      <diagonal/>
    </border>
    <border>
      <left style="thin">
        <color rgb="FFFFFFFF"/>
      </left>
      <right/>
      <top/>
      <bottom/>
      <diagonal/>
    </border>
    <border>
      <left style="thin">
        <color rgb="FFFFFFFF"/>
      </left>
      <right/>
      <top style="medium">
        <color rgb="FFFFFFFF"/>
      </top>
      <bottom style="medium">
        <color rgb="FFFFFFFF"/>
      </bottom>
      <diagonal/>
    </border>
    <border>
      <left style="thin">
        <color rgb="FFFFFFFF"/>
      </left>
      <right/>
      <top style="medium">
        <color rgb="FFFFFFFF"/>
      </top>
      <bottom style="thin">
        <color rgb="FFFFFFFF"/>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0" fontId="7" fillId="0" borderId="0" applyNumberFormat="0" applyFill="0" applyBorder="0" applyAlignment="0" applyProtection="0"/>
    <xf numFmtId="170" fontId="1" fillId="0" borderId="0" applyFont="0" applyFill="0" applyBorder="0" applyAlignment="0" applyProtection="0"/>
  </cellStyleXfs>
  <cellXfs count="273">
    <xf numFmtId="0" fontId="0" fillId="0" borderId="0" xfId="0"/>
    <xf numFmtId="0" fontId="3" fillId="3" borderId="0" xfId="3" applyFont="1" applyFill="1"/>
    <xf numFmtId="0" fontId="5" fillId="0" borderId="0" xfId="0" applyFont="1"/>
    <xf numFmtId="164" fontId="3" fillId="3" borderId="0" xfId="2" applyNumberFormat="1" applyFont="1" applyFill="1"/>
    <xf numFmtId="0" fontId="8" fillId="0" borderId="0" xfId="0" applyFont="1"/>
    <xf numFmtId="0" fontId="9" fillId="0" borderId="0" xfId="6" applyFont="1"/>
    <xf numFmtId="0" fontId="5" fillId="0" borderId="0" xfId="0" applyFont="1" applyAlignment="1">
      <alignment horizontal="right"/>
    </xf>
    <xf numFmtId="0" fontId="5" fillId="0" borderId="0" xfId="0" applyFont="1" applyAlignment="1">
      <alignment horizontal="left"/>
    </xf>
    <xf numFmtId="0" fontId="11" fillId="0" borderId="0" xfId="0" applyFont="1"/>
    <xf numFmtId="0" fontId="7" fillId="0" borderId="0" xfId="6"/>
    <xf numFmtId="10" fontId="5" fillId="0" borderId="0" xfId="0" applyNumberFormat="1" applyFont="1"/>
    <xf numFmtId="10" fontId="3" fillId="3" borderId="0" xfId="3" applyNumberFormat="1" applyFont="1" applyFill="1"/>
    <xf numFmtId="0" fontId="13" fillId="6" borderId="6" xfId="3" applyFont="1" applyFill="1" applyBorder="1" applyAlignment="1">
      <alignment horizontal="center" vertical="center"/>
    </xf>
    <xf numFmtId="0" fontId="13" fillId="6" borderId="7" xfId="3" applyFont="1" applyFill="1" applyBorder="1" applyAlignment="1">
      <alignment horizontal="center" vertical="center"/>
    </xf>
    <xf numFmtId="0" fontId="13" fillId="7" borderId="5" xfId="3" applyFont="1" applyFill="1" applyBorder="1" applyAlignment="1">
      <alignment horizontal="center" vertical="center"/>
    </xf>
    <xf numFmtId="0" fontId="13" fillId="7" borderId="6" xfId="3" applyFont="1" applyFill="1" applyBorder="1" applyAlignment="1">
      <alignment horizontal="center" vertical="center"/>
    </xf>
    <xf numFmtId="0" fontId="13" fillId="7" borderId="7" xfId="3" applyFont="1" applyFill="1" applyBorder="1" applyAlignment="1">
      <alignment horizontal="center" vertical="center"/>
    </xf>
    <xf numFmtId="0" fontId="13" fillId="8" borderId="4" xfId="3" applyFont="1" applyFill="1" applyBorder="1" applyAlignment="1">
      <alignment vertical="center"/>
    </xf>
    <xf numFmtId="0" fontId="14" fillId="8" borderId="0" xfId="3" applyFont="1" applyFill="1"/>
    <xf numFmtId="3" fontId="15" fillId="9" borderId="0" xfId="3" applyNumberFormat="1" applyFont="1" applyFill="1" applyAlignment="1">
      <alignment horizontal="center"/>
    </xf>
    <xf numFmtId="164" fontId="15" fillId="9" borderId="0" xfId="2" applyNumberFormat="1" applyFont="1" applyFill="1" applyBorder="1" applyAlignment="1">
      <alignment horizontal="center"/>
    </xf>
    <xf numFmtId="3" fontId="15" fillId="9" borderId="33" xfId="3" applyNumberFormat="1" applyFont="1" applyFill="1" applyBorder="1" applyAlignment="1">
      <alignment horizontal="center"/>
    </xf>
    <xf numFmtId="3" fontId="15" fillId="9" borderId="39" xfId="3" applyNumberFormat="1" applyFont="1" applyFill="1" applyBorder="1" applyAlignment="1">
      <alignment horizontal="center"/>
    </xf>
    <xf numFmtId="0" fontId="16" fillId="4" borderId="8" xfId="3" applyFont="1" applyFill="1" applyBorder="1" applyAlignment="1">
      <alignment vertical="center"/>
    </xf>
    <xf numFmtId="0" fontId="16" fillId="4" borderId="9" xfId="3" applyFont="1" applyFill="1" applyBorder="1"/>
    <xf numFmtId="3" fontId="16" fillId="10" borderId="34" xfId="3" applyNumberFormat="1" applyFont="1" applyFill="1" applyBorder="1" applyAlignment="1">
      <alignment horizontal="center" vertical="center"/>
    </xf>
    <xf numFmtId="164" fontId="16" fillId="10" borderId="34" xfId="3" applyNumberFormat="1" applyFont="1" applyFill="1" applyBorder="1" applyAlignment="1">
      <alignment horizontal="center" vertical="center"/>
    </xf>
    <xf numFmtId="3" fontId="16" fillId="10" borderId="35" xfId="3" applyNumberFormat="1" applyFont="1" applyFill="1" applyBorder="1" applyAlignment="1">
      <alignment horizontal="center" vertical="center"/>
    </xf>
    <xf numFmtId="3" fontId="16" fillId="10" borderId="40" xfId="3" applyNumberFormat="1" applyFont="1" applyFill="1" applyBorder="1" applyAlignment="1">
      <alignment horizontal="center" vertical="center"/>
    </xf>
    <xf numFmtId="0" fontId="16" fillId="2" borderId="8" xfId="3" applyFont="1" applyFill="1" applyBorder="1" applyAlignment="1">
      <alignment vertical="center"/>
    </xf>
    <xf numFmtId="0" fontId="16" fillId="2" borderId="9" xfId="3" applyFont="1" applyFill="1" applyBorder="1"/>
    <xf numFmtId="3" fontId="16" fillId="5" borderId="34" xfId="3" applyNumberFormat="1" applyFont="1" applyFill="1" applyBorder="1" applyAlignment="1">
      <alignment horizontal="center" vertical="center"/>
    </xf>
    <xf numFmtId="164" fontId="16" fillId="5" borderId="34" xfId="3" applyNumberFormat="1" applyFont="1" applyFill="1" applyBorder="1" applyAlignment="1">
      <alignment horizontal="center" vertical="center"/>
    </xf>
    <xf numFmtId="3" fontId="16" fillId="5" borderId="35" xfId="3" applyNumberFormat="1" applyFont="1" applyFill="1" applyBorder="1" applyAlignment="1">
      <alignment horizontal="center" vertical="center"/>
    </xf>
    <xf numFmtId="3" fontId="16" fillId="5" borderId="40" xfId="3" applyNumberFormat="1" applyFont="1" applyFill="1" applyBorder="1" applyAlignment="1">
      <alignment horizontal="center" vertical="center"/>
    </xf>
    <xf numFmtId="0" fontId="16" fillId="4" borderId="8" xfId="3" applyFont="1" applyFill="1" applyBorder="1"/>
    <xf numFmtId="0" fontId="16" fillId="2" borderId="10" xfId="3" applyFont="1" applyFill="1" applyBorder="1"/>
    <xf numFmtId="0" fontId="16" fillId="2" borderId="11" xfId="3" applyFont="1" applyFill="1" applyBorder="1"/>
    <xf numFmtId="3" fontId="16" fillId="5" borderId="36" xfId="3" applyNumberFormat="1" applyFont="1" applyFill="1" applyBorder="1" applyAlignment="1">
      <alignment horizontal="center" vertical="center"/>
    </xf>
    <xf numFmtId="164" fontId="16" fillId="5" borderId="36" xfId="3" applyNumberFormat="1" applyFont="1" applyFill="1" applyBorder="1" applyAlignment="1">
      <alignment horizontal="center" vertical="center"/>
    </xf>
    <xf numFmtId="3" fontId="16" fillId="5" borderId="37" xfId="3" applyNumberFormat="1" applyFont="1" applyFill="1" applyBorder="1" applyAlignment="1">
      <alignment horizontal="center" vertical="center"/>
    </xf>
    <xf numFmtId="3" fontId="16" fillId="5" borderId="41" xfId="3" applyNumberFormat="1" applyFont="1" applyFill="1" applyBorder="1" applyAlignment="1">
      <alignment horizontal="center" vertical="center"/>
    </xf>
    <xf numFmtId="0" fontId="17" fillId="8" borderId="15" xfId="3" applyFont="1" applyFill="1" applyBorder="1" applyAlignment="1">
      <alignment vertical="center"/>
    </xf>
    <xf numFmtId="0" fontId="18" fillId="8" borderId="0" xfId="3" applyFont="1" applyFill="1"/>
    <xf numFmtId="3" fontId="17" fillId="8" borderId="0" xfId="3" applyNumberFormat="1" applyFont="1" applyFill="1" applyAlignment="1">
      <alignment horizontal="center"/>
    </xf>
    <xf numFmtId="3" fontId="17" fillId="8" borderId="17" xfId="3" applyNumberFormat="1" applyFont="1" applyFill="1" applyBorder="1" applyAlignment="1">
      <alignment horizontal="center"/>
    </xf>
    <xf numFmtId="3" fontId="17" fillId="8" borderId="15" xfId="3" applyNumberFormat="1" applyFont="1" applyFill="1" applyBorder="1" applyAlignment="1">
      <alignment horizontal="center"/>
    </xf>
    <xf numFmtId="164" fontId="17" fillId="8" borderId="0" xfId="2" applyNumberFormat="1" applyFont="1" applyFill="1" applyBorder="1" applyAlignment="1">
      <alignment horizontal="center"/>
    </xf>
    <xf numFmtId="0" fontId="19" fillId="2" borderId="18" xfId="3" applyFont="1" applyFill="1" applyBorder="1" applyAlignment="1">
      <alignment vertical="center"/>
    </xf>
    <xf numFmtId="0" fontId="20" fillId="2" borderId="9" xfId="3" applyFont="1" applyFill="1" applyBorder="1"/>
    <xf numFmtId="3" fontId="20" fillId="2" borderId="9" xfId="3" applyNumberFormat="1" applyFont="1" applyFill="1" applyBorder="1" applyAlignment="1">
      <alignment horizontal="center" vertical="center"/>
    </xf>
    <xf numFmtId="164" fontId="20" fillId="2" borderId="9" xfId="2" applyNumberFormat="1" applyFont="1" applyFill="1" applyBorder="1" applyAlignment="1">
      <alignment horizontal="center" vertical="center"/>
    </xf>
    <xf numFmtId="3" fontId="20" fillId="2" borderId="19" xfId="3" applyNumberFormat="1" applyFont="1" applyFill="1" applyBorder="1" applyAlignment="1">
      <alignment horizontal="center" vertical="center"/>
    </xf>
    <xf numFmtId="3" fontId="20" fillId="2" borderId="18" xfId="3" applyNumberFormat="1" applyFont="1" applyFill="1" applyBorder="1" applyAlignment="1">
      <alignment horizontal="center" vertical="center"/>
    </xf>
    <xf numFmtId="0" fontId="17" fillId="12" borderId="15" xfId="3" applyFont="1" applyFill="1" applyBorder="1" applyAlignment="1">
      <alignment vertical="center"/>
    </xf>
    <xf numFmtId="0" fontId="17" fillId="12" borderId="0" xfId="3" applyFont="1" applyFill="1"/>
    <xf numFmtId="3" fontId="17" fillId="12" borderId="9" xfId="3" applyNumberFormat="1" applyFont="1" applyFill="1" applyBorder="1" applyAlignment="1">
      <alignment horizontal="center" vertical="center"/>
    </xf>
    <xf numFmtId="164" fontId="17" fillId="12" borderId="9" xfId="2" applyNumberFormat="1" applyFont="1" applyFill="1" applyBorder="1" applyAlignment="1">
      <alignment horizontal="center" vertical="center"/>
    </xf>
    <xf numFmtId="3" fontId="17" fillId="12" borderId="19" xfId="3" applyNumberFormat="1" applyFont="1" applyFill="1" applyBorder="1" applyAlignment="1">
      <alignment horizontal="center" vertical="center"/>
    </xf>
    <xf numFmtId="3" fontId="17" fillId="12" borderId="18" xfId="3" applyNumberFormat="1" applyFont="1" applyFill="1" applyBorder="1" applyAlignment="1">
      <alignment horizontal="center" vertical="center"/>
    </xf>
    <xf numFmtId="0" fontId="12" fillId="3" borderId="15" xfId="3" applyFont="1" applyFill="1" applyBorder="1"/>
    <xf numFmtId="0" fontId="20" fillId="3" borderId="0" xfId="3" applyFont="1" applyFill="1" applyAlignment="1">
      <alignment vertical="center"/>
    </xf>
    <xf numFmtId="3" fontId="20" fillId="3" borderId="0" xfId="3" applyNumberFormat="1" applyFont="1" applyFill="1" applyAlignment="1">
      <alignment horizontal="center" vertical="center"/>
    </xf>
    <xf numFmtId="164" fontId="20" fillId="3" borderId="16" xfId="2" applyNumberFormat="1" applyFont="1" applyFill="1" applyBorder="1" applyAlignment="1">
      <alignment horizontal="center" vertical="center"/>
    </xf>
    <xf numFmtId="3" fontId="20" fillId="3" borderId="17" xfId="3" applyNumberFormat="1" applyFont="1" applyFill="1" applyBorder="1" applyAlignment="1">
      <alignment horizontal="center" vertical="center"/>
    </xf>
    <xf numFmtId="3" fontId="20" fillId="3" borderId="15" xfId="3" applyNumberFormat="1" applyFont="1" applyFill="1" applyBorder="1" applyAlignment="1">
      <alignment horizontal="center" vertical="center"/>
    </xf>
    <xf numFmtId="0" fontId="17" fillId="12" borderId="18" xfId="3" applyFont="1" applyFill="1" applyBorder="1" applyAlignment="1">
      <alignment vertical="center"/>
    </xf>
    <xf numFmtId="0" fontId="17" fillId="12" borderId="9" xfId="3" applyFont="1" applyFill="1" applyBorder="1"/>
    <xf numFmtId="0" fontId="19" fillId="2" borderId="15" xfId="3" applyFont="1" applyFill="1" applyBorder="1"/>
    <xf numFmtId="0" fontId="19" fillId="2" borderId="0" xfId="3" applyFont="1" applyFill="1" applyAlignment="1">
      <alignment vertical="center"/>
    </xf>
    <xf numFmtId="3" fontId="19" fillId="2" borderId="9" xfId="3" applyNumberFormat="1" applyFont="1" applyFill="1" applyBorder="1" applyAlignment="1">
      <alignment horizontal="center" vertical="center"/>
    </xf>
    <xf numFmtId="164" fontId="19" fillId="2" borderId="9" xfId="2" applyNumberFormat="1" applyFont="1" applyFill="1" applyBorder="1" applyAlignment="1">
      <alignment horizontal="center" vertical="center"/>
    </xf>
    <xf numFmtId="3" fontId="19" fillId="2" borderId="19" xfId="3" applyNumberFormat="1" applyFont="1" applyFill="1" applyBorder="1" applyAlignment="1">
      <alignment horizontal="center" vertical="center"/>
    </xf>
    <xf numFmtId="3" fontId="19" fillId="2" borderId="18" xfId="3" applyNumberFormat="1" applyFont="1" applyFill="1" applyBorder="1" applyAlignment="1">
      <alignment horizontal="center" vertical="center"/>
    </xf>
    <xf numFmtId="0" fontId="20" fillId="3" borderId="15" xfId="3" applyFont="1" applyFill="1" applyBorder="1"/>
    <xf numFmtId="0" fontId="19" fillId="2" borderId="15" xfId="3" applyFont="1" applyFill="1" applyBorder="1" applyAlignment="1">
      <alignment vertical="center"/>
    </xf>
    <xf numFmtId="0" fontId="20" fillId="3" borderId="15" xfId="3" applyFont="1" applyFill="1" applyBorder="1" applyAlignment="1">
      <alignment vertical="center"/>
    </xf>
    <xf numFmtId="0" fontId="17" fillId="12" borderId="31" xfId="3" applyFont="1" applyFill="1" applyBorder="1" applyAlignment="1">
      <alignment vertical="center"/>
    </xf>
    <xf numFmtId="0" fontId="18" fillId="12" borderId="32" xfId="3" applyFont="1" applyFill="1" applyBorder="1"/>
    <xf numFmtId="3" fontId="17" fillId="12" borderId="32" xfId="3" applyNumberFormat="1" applyFont="1" applyFill="1" applyBorder="1" applyAlignment="1">
      <alignment horizontal="center" vertical="center"/>
    </xf>
    <xf numFmtId="164" fontId="17" fillId="12" borderId="32" xfId="2" applyNumberFormat="1" applyFont="1" applyFill="1" applyBorder="1" applyAlignment="1">
      <alignment horizontal="center" vertical="center"/>
    </xf>
    <xf numFmtId="164" fontId="17" fillId="12" borderId="32" xfId="3" applyNumberFormat="1" applyFont="1" applyFill="1" applyBorder="1" applyAlignment="1">
      <alignment horizontal="center" vertical="center"/>
    </xf>
    <xf numFmtId="0" fontId="17" fillId="8" borderId="18" xfId="3" applyFont="1" applyFill="1" applyBorder="1" applyAlignment="1">
      <alignment vertical="center"/>
    </xf>
    <xf numFmtId="3" fontId="18" fillId="8" borderId="9" xfId="3" applyNumberFormat="1" applyFont="1" applyFill="1" applyBorder="1" applyAlignment="1">
      <alignment horizontal="center" vertical="center"/>
    </xf>
    <xf numFmtId="164" fontId="18" fillId="8" borderId="9" xfId="3" applyNumberFormat="1" applyFont="1" applyFill="1" applyBorder="1" applyAlignment="1">
      <alignment horizontal="center" vertical="center"/>
    </xf>
    <xf numFmtId="3" fontId="18" fillId="8" borderId="19" xfId="3" applyNumberFormat="1" applyFont="1" applyFill="1" applyBorder="1" applyAlignment="1">
      <alignment horizontal="center" vertical="center"/>
    </xf>
    <xf numFmtId="3" fontId="18" fillId="8" borderId="18" xfId="3" applyNumberFormat="1" applyFont="1" applyFill="1" applyBorder="1" applyAlignment="1">
      <alignment horizontal="center" vertical="center"/>
    </xf>
    <xf numFmtId="164" fontId="19" fillId="2" borderId="9" xfId="3" applyNumberFormat="1" applyFont="1" applyFill="1" applyBorder="1" applyAlignment="1">
      <alignment horizontal="center" vertical="center"/>
    </xf>
    <xf numFmtId="164" fontId="20" fillId="3" borderId="16" xfId="3" applyNumberFormat="1" applyFont="1" applyFill="1" applyBorder="1" applyAlignment="1">
      <alignment horizontal="center" vertical="center"/>
    </xf>
    <xf numFmtId="0" fontId="17" fillId="11" borderId="30" xfId="0" applyFont="1" applyFill="1" applyBorder="1" applyAlignment="1">
      <alignment horizontal="center" vertical="center" wrapText="1"/>
    </xf>
    <xf numFmtId="0" fontId="17" fillId="11" borderId="30" xfId="0" quotePrefix="1"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7" fillId="8" borderId="30" xfId="0" quotePrefix="1" applyFont="1" applyFill="1" applyBorder="1" applyAlignment="1">
      <alignment horizontal="center" vertical="center" wrapText="1"/>
    </xf>
    <xf numFmtId="0" fontId="20" fillId="4" borderId="26" xfId="3" applyFont="1" applyFill="1" applyBorder="1" applyAlignment="1">
      <alignment horizontal="left"/>
    </xf>
    <xf numFmtId="3" fontId="20" fillId="4" borderId="26" xfId="3" applyNumberFormat="1" applyFont="1" applyFill="1" applyBorder="1" applyAlignment="1">
      <alignment horizontal="center"/>
    </xf>
    <xf numFmtId="10" fontId="20" fillId="4" borderId="26" xfId="2" applyNumberFormat="1" applyFont="1" applyFill="1" applyBorder="1" applyAlignment="1">
      <alignment horizontal="center"/>
    </xf>
    <xf numFmtId="164" fontId="20" fillId="4" borderId="26" xfId="2" applyNumberFormat="1" applyFont="1" applyFill="1" applyBorder="1" applyAlignment="1">
      <alignment horizontal="center"/>
    </xf>
    <xf numFmtId="3" fontId="20" fillId="4" borderId="26" xfId="1" applyNumberFormat="1" applyFont="1" applyFill="1" applyBorder="1" applyAlignment="1">
      <alignment horizontal="center"/>
    </xf>
    <xf numFmtId="0" fontId="20" fillId="2" borderId="26" xfId="3" applyFont="1" applyFill="1" applyBorder="1" applyAlignment="1">
      <alignment horizontal="left" vertical="center"/>
    </xf>
    <xf numFmtId="3" fontId="20" fillId="2" borderId="26" xfId="3" applyNumberFormat="1" applyFont="1" applyFill="1" applyBorder="1" applyAlignment="1">
      <alignment horizontal="center"/>
    </xf>
    <xf numFmtId="10" fontId="20" fillId="2" borderId="26" xfId="2" applyNumberFormat="1" applyFont="1" applyFill="1" applyBorder="1" applyAlignment="1">
      <alignment horizontal="center"/>
    </xf>
    <xf numFmtId="164" fontId="20" fillId="2" borderId="26" xfId="5" applyNumberFormat="1" applyFont="1" applyFill="1" applyBorder="1" applyAlignment="1">
      <alignment horizontal="center" vertical="center" wrapText="1"/>
    </xf>
    <xf numFmtId="165" fontId="20" fillId="2" borderId="26" xfId="1" applyNumberFormat="1" applyFont="1" applyFill="1" applyBorder="1" applyAlignment="1">
      <alignment horizontal="center" vertical="center" wrapText="1"/>
    </xf>
    <xf numFmtId="164" fontId="20" fillId="2" borderId="26" xfId="2" applyNumberFormat="1" applyFont="1" applyFill="1" applyBorder="1" applyAlignment="1">
      <alignment horizontal="center" vertical="center"/>
    </xf>
    <xf numFmtId="0" fontId="20" fillId="4" borderId="27" xfId="3" applyFont="1" applyFill="1" applyBorder="1" applyAlignment="1">
      <alignment horizontal="left"/>
    </xf>
    <xf numFmtId="3" fontId="20" fillId="4" borderId="27" xfId="3" applyNumberFormat="1" applyFont="1" applyFill="1" applyBorder="1" applyAlignment="1">
      <alignment horizontal="center"/>
    </xf>
    <xf numFmtId="10" fontId="20" fillId="4" borderId="27" xfId="2" applyNumberFormat="1" applyFont="1" applyFill="1" applyBorder="1" applyAlignment="1">
      <alignment horizontal="center"/>
    </xf>
    <xf numFmtId="164" fontId="20" fillId="4" borderId="27" xfId="2" applyNumberFormat="1" applyFont="1" applyFill="1" applyBorder="1" applyAlignment="1">
      <alignment horizontal="center"/>
    </xf>
    <xf numFmtId="165" fontId="20" fillId="4" borderId="27" xfId="1" applyNumberFormat="1" applyFont="1" applyFill="1" applyBorder="1" applyAlignment="1">
      <alignment horizontal="center"/>
    </xf>
    <xf numFmtId="0" fontId="20" fillId="4" borderId="0" xfId="3" applyFont="1" applyFill="1" applyAlignment="1">
      <alignment horizontal="left" vertical="center"/>
    </xf>
    <xf numFmtId="3" fontId="20" fillId="4" borderId="0" xfId="3" applyNumberFormat="1" applyFont="1" applyFill="1" applyAlignment="1">
      <alignment horizontal="center"/>
    </xf>
    <xf numFmtId="165" fontId="20" fillId="4" borderId="0" xfId="1" applyNumberFormat="1" applyFont="1" applyFill="1" applyBorder="1" applyAlignment="1">
      <alignment horizontal="center" vertical="center" wrapText="1"/>
    </xf>
    <xf numFmtId="0" fontId="20" fillId="2" borderId="0" xfId="3" applyFont="1" applyFill="1" applyAlignment="1">
      <alignment horizontal="left" vertical="center"/>
    </xf>
    <xf numFmtId="165" fontId="20" fillId="2" borderId="0" xfId="1" applyNumberFormat="1" applyFont="1" applyFill="1" applyBorder="1" applyAlignment="1">
      <alignment horizontal="center" vertical="center" wrapText="1"/>
    </xf>
    <xf numFmtId="0" fontId="18" fillId="8" borderId="28" xfId="3" applyFont="1" applyFill="1" applyBorder="1" applyAlignment="1">
      <alignment vertical="center"/>
    </xf>
    <xf numFmtId="3" fontId="17" fillId="8" borderId="28" xfId="3" applyNumberFormat="1" applyFont="1" applyFill="1" applyBorder="1" applyAlignment="1">
      <alignment horizontal="center" vertical="center" wrapText="1"/>
    </xf>
    <xf numFmtId="10" fontId="17" fillId="8" borderId="28" xfId="2" applyNumberFormat="1" applyFont="1" applyFill="1" applyBorder="1" applyAlignment="1">
      <alignment horizontal="center" vertical="center" wrapText="1"/>
    </xf>
    <xf numFmtId="9" fontId="17" fillId="8" borderId="28" xfId="2" applyFont="1" applyFill="1" applyBorder="1" applyAlignment="1">
      <alignment horizontal="center" vertical="center" wrapText="1"/>
    </xf>
    <xf numFmtId="3" fontId="17" fillId="8" borderId="28" xfId="1" applyNumberFormat="1" applyFont="1" applyFill="1" applyBorder="1" applyAlignment="1">
      <alignment horizontal="center" vertical="center" wrapText="1"/>
    </xf>
    <xf numFmtId="0" fontId="20" fillId="2" borderId="26" xfId="3" applyFont="1" applyFill="1" applyBorder="1" applyAlignment="1">
      <alignment vertical="center"/>
    </xf>
    <xf numFmtId="164" fontId="20" fillId="2" borderId="26" xfId="2" applyNumberFormat="1" applyFont="1" applyFill="1" applyBorder="1" applyAlignment="1">
      <alignment horizontal="center"/>
    </xf>
    <xf numFmtId="0" fontId="20" fillId="4" borderId="27" xfId="3" applyFont="1" applyFill="1" applyBorder="1"/>
    <xf numFmtId="164" fontId="20" fillId="4" borderId="26" xfId="5" applyNumberFormat="1" applyFont="1" applyFill="1" applyBorder="1" applyAlignment="1">
      <alignment horizontal="center" vertical="center" wrapText="1"/>
    </xf>
    <xf numFmtId="164" fontId="20" fillId="4" borderId="26" xfId="2" applyNumberFormat="1" applyFont="1" applyFill="1" applyBorder="1" applyAlignment="1">
      <alignment horizontal="center" vertical="center"/>
    </xf>
    <xf numFmtId="3" fontId="20" fillId="2" borderId="27" xfId="3" applyNumberFormat="1" applyFont="1" applyFill="1" applyBorder="1" applyAlignment="1">
      <alignment horizontal="center"/>
    </xf>
    <xf numFmtId="10" fontId="20" fillId="2" borderId="27" xfId="2" applyNumberFormat="1" applyFont="1" applyFill="1" applyBorder="1" applyAlignment="1">
      <alignment horizontal="center"/>
    </xf>
    <xf numFmtId="164" fontId="20" fillId="2" borderId="27" xfId="2" applyNumberFormat="1" applyFont="1" applyFill="1" applyBorder="1" applyAlignment="1">
      <alignment horizontal="center"/>
    </xf>
    <xf numFmtId="0" fontId="20" fillId="4" borderId="26" xfId="3" applyFont="1" applyFill="1" applyBorder="1"/>
    <xf numFmtId="0" fontId="17" fillId="8" borderId="28" xfId="3" applyFont="1" applyFill="1" applyBorder="1" applyAlignment="1">
      <alignment vertical="center"/>
    </xf>
    <xf numFmtId="0" fontId="20" fillId="0" borderId="26" xfId="0" applyFont="1" applyBorder="1"/>
    <xf numFmtId="166" fontId="20" fillId="0" borderId="26" xfId="1" applyNumberFormat="1" applyFont="1" applyBorder="1"/>
    <xf numFmtId="164" fontId="20" fillId="0" borderId="26" xfId="2" applyNumberFormat="1" applyFont="1" applyBorder="1"/>
    <xf numFmtId="0" fontId="20" fillId="2" borderId="26" xfId="0" applyFont="1" applyFill="1" applyBorder="1"/>
    <xf numFmtId="166" fontId="20" fillId="2" borderId="26" xfId="1" applyNumberFormat="1" applyFont="1" applyFill="1" applyBorder="1"/>
    <xf numFmtId="164" fontId="20" fillId="2" borderId="26" xfId="2" applyNumberFormat="1" applyFont="1" applyFill="1" applyBorder="1"/>
    <xf numFmtId="10" fontId="20" fillId="0" borderId="26" xfId="2" applyNumberFormat="1" applyFont="1" applyBorder="1"/>
    <xf numFmtId="10" fontId="20" fillId="2" borderId="26" xfId="2" applyNumberFormat="1" applyFont="1" applyFill="1" applyBorder="1"/>
    <xf numFmtId="169" fontId="20" fillId="2" borderId="26" xfId="2" applyNumberFormat="1" applyFont="1" applyFill="1" applyBorder="1"/>
    <xf numFmtId="0" fontId="17" fillId="8" borderId="29" xfId="0" applyFont="1" applyFill="1" applyBorder="1"/>
    <xf numFmtId="166" fontId="17" fillId="8" borderId="29" xfId="1" applyNumberFormat="1" applyFont="1" applyFill="1" applyBorder="1"/>
    <xf numFmtId="164" fontId="17" fillId="8" borderId="29" xfId="2" applyNumberFormat="1" applyFont="1" applyFill="1" applyBorder="1"/>
    <xf numFmtId="165" fontId="20" fillId="2" borderId="26" xfId="1" applyNumberFormat="1" applyFont="1" applyFill="1" applyBorder="1" applyAlignment="1">
      <alignment horizontal="right"/>
    </xf>
    <xf numFmtId="164" fontId="20" fillId="2" borderId="26" xfId="2" applyNumberFormat="1" applyFont="1" applyFill="1" applyBorder="1" applyAlignment="1">
      <alignment horizontal="right"/>
    </xf>
    <xf numFmtId="166" fontId="20" fillId="2" borderId="26" xfId="1" applyNumberFormat="1" applyFont="1" applyFill="1" applyBorder="1" applyAlignment="1">
      <alignment horizontal="right"/>
    </xf>
    <xf numFmtId="165" fontId="20" fillId="0" borderId="26" xfId="1" applyNumberFormat="1" applyFont="1" applyBorder="1" applyAlignment="1">
      <alignment horizontal="right"/>
    </xf>
    <xf numFmtId="164" fontId="20" fillId="0" borderId="26" xfId="2" applyNumberFormat="1" applyFont="1" applyBorder="1" applyAlignment="1">
      <alignment horizontal="right"/>
    </xf>
    <xf numFmtId="166" fontId="20" fillId="0" borderId="26" xfId="1" applyNumberFormat="1" applyFont="1" applyBorder="1" applyAlignment="1">
      <alignment horizontal="right"/>
    </xf>
    <xf numFmtId="10" fontId="20" fillId="2" borderId="26" xfId="2" applyNumberFormat="1" applyFont="1" applyFill="1" applyBorder="1" applyAlignment="1">
      <alignment horizontal="right"/>
    </xf>
    <xf numFmtId="164" fontId="20" fillId="2" borderId="26" xfId="2" quotePrefix="1" applyNumberFormat="1" applyFont="1" applyFill="1" applyBorder="1" applyAlignment="1">
      <alignment horizontal="right"/>
    </xf>
    <xf numFmtId="10" fontId="20" fillId="0" borderId="26" xfId="2" applyNumberFormat="1" applyFont="1" applyBorder="1" applyAlignment="1">
      <alignment horizontal="right"/>
    </xf>
    <xf numFmtId="0" fontId="18" fillId="8" borderId="29" xfId="0" applyFont="1" applyFill="1" applyBorder="1" applyAlignment="1">
      <alignment wrapText="1"/>
    </xf>
    <xf numFmtId="166" fontId="18" fillId="8" borderId="29" xfId="1" applyNumberFormat="1" applyFont="1" applyFill="1" applyBorder="1" applyAlignment="1">
      <alignment horizontal="right"/>
    </xf>
    <xf numFmtId="164" fontId="18" fillId="8" borderId="29" xfId="2" applyNumberFormat="1" applyFont="1" applyFill="1" applyBorder="1" applyAlignment="1">
      <alignment horizontal="right"/>
    </xf>
    <xf numFmtId="10" fontId="20" fillId="3" borderId="16" xfId="2" applyNumberFormat="1" applyFont="1" applyFill="1" applyBorder="1" applyAlignment="1">
      <alignment horizontal="center" vertical="center"/>
    </xf>
    <xf numFmtId="165" fontId="20" fillId="4" borderId="26" xfId="1" applyNumberFormat="1" applyFont="1" applyFill="1" applyBorder="1" applyAlignment="1">
      <alignment horizontal="center" vertical="center" wrapText="1"/>
    </xf>
    <xf numFmtId="165" fontId="20" fillId="2" borderId="27" xfId="1" applyNumberFormat="1" applyFont="1" applyFill="1" applyBorder="1" applyAlignment="1">
      <alignment horizontal="center"/>
    </xf>
    <xf numFmtId="10" fontId="20" fillId="4" borderId="0" xfId="2" applyNumberFormat="1" applyFont="1" applyFill="1" applyBorder="1" applyAlignment="1">
      <alignment horizontal="center"/>
    </xf>
    <xf numFmtId="3" fontId="20" fillId="2" borderId="0" xfId="3" applyNumberFormat="1" applyFont="1" applyFill="1" applyAlignment="1">
      <alignment horizontal="center"/>
    </xf>
    <xf numFmtId="10" fontId="20" fillId="2" borderId="0" xfId="2" applyNumberFormat="1" applyFont="1" applyFill="1" applyBorder="1" applyAlignment="1">
      <alignment horizontal="center"/>
    </xf>
    <xf numFmtId="168" fontId="20" fillId="2" borderId="26" xfId="1" applyNumberFormat="1" applyFont="1" applyFill="1" applyBorder="1" applyAlignment="1">
      <alignment horizontal="right"/>
    </xf>
    <xf numFmtId="169" fontId="20" fillId="0" borderId="26" xfId="2" applyNumberFormat="1" applyFont="1" applyBorder="1"/>
    <xf numFmtId="168" fontId="20" fillId="0" borderId="26" xfId="1" applyNumberFormat="1" applyFont="1" applyBorder="1"/>
    <xf numFmtId="171" fontId="20" fillId="0" borderId="26" xfId="1" applyNumberFormat="1" applyFont="1" applyBorder="1"/>
    <xf numFmtId="168" fontId="20" fillId="2" borderId="26" xfId="1" applyNumberFormat="1" applyFont="1" applyFill="1" applyBorder="1"/>
    <xf numFmtId="171" fontId="20" fillId="2" borderId="26" xfId="1" applyNumberFormat="1" applyFont="1" applyFill="1" applyBorder="1"/>
    <xf numFmtId="165" fontId="20" fillId="2" borderId="26" xfId="3" applyNumberFormat="1" applyFont="1" applyFill="1" applyBorder="1" applyAlignment="1">
      <alignment horizontal="center"/>
    </xf>
    <xf numFmtId="165" fontId="20" fillId="2" borderId="26" xfId="1" applyNumberFormat="1" applyFont="1" applyFill="1" applyBorder="1" applyAlignment="1">
      <alignment horizontal="center"/>
    </xf>
    <xf numFmtId="0" fontId="23" fillId="0" borderId="0" xfId="6" applyFont="1"/>
    <xf numFmtId="3" fontId="20" fillId="4" borderId="27" xfId="1" applyNumberFormat="1" applyFont="1" applyFill="1" applyBorder="1" applyAlignment="1">
      <alignment horizontal="center"/>
    </xf>
    <xf numFmtId="164" fontId="17" fillId="8" borderId="28" xfId="3" applyNumberFormat="1" applyFont="1" applyFill="1" applyBorder="1" applyAlignment="1">
      <alignment horizontal="center" vertical="center"/>
    </xf>
    <xf numFmtId="166" fontId="5" fillId="0" borderId="0" xfId="0" applyNumberFormat="1" applyFont="1"/>
    <xf numFmtId="164" fontId="5" fillId="0" borderId="0" xfId="0" applyNumberFormat="1" applyFont="1"/>
    <xf numFmtId="9" fontId="17" fillId="8" borderId="0" xfId="2" applyFont="1" applyFill="1" applyBorder="1" applyAlignment="1">
      <alignment horizontal="center"/>
    </xf>
    <xf numFmtId="9" fontId="20" fillId="3" borderId="16" xfId="2" applyFont="1" applyFill="1" applyBorder="1" applyAlignment="1">
      <alignment horizontal="center" vertical="center"/>
    </xf>
    <xf numFmtId="169" fontId="20" fillId="2" borderId="27" xfId="2" applyNumberFormat="1" applyFont="1" applyFill="1" applyBorder="1" applyAlignment="1">
      <alignment horizontal="center"/>
    </xf>
    <xf numFmtId="165" fontId="20" fillId="2" borderId="27" xfId="3" applyNumberFormat="1" applyFont="1" applyFill="1" applyBorder="1" applyAlignment="1">
      <alignment horizontal="center"/>
    </xf>
    <xf numFmtId="10" fontId="20" fillId="2" borderId="26" xfId="2" applyNumberFormat="1" applyFont="1" applyFill="1" applyBorder="1" applyAlignment="1">
      <alignment horizontal="center" vertical="center"/>
    </xf>
    <xf numFmtId="10" fontId="20" fillId="2" borderId="26" xfId="5" applyNumberFormat="1" applyFont="1" applyFill="1" applyBorder="1" applyAlignment="1">
      <alignment horizontal="center" vertical="center" wrapText="1"/>
    </xf>
    <xf numFmtId="172" fontId="20" fillId="0" borderId="26" xfId="1" applyNumberFormat="1" applyFont="1" applyBorder="1"/>
    <xf numFmtId="174" fontId="20" fillId="2" borderId="26" xfId="1" applyNumberFormat="1" applyFont="1" applyFill="1" applyBorder="1"/>
    <xf numFmtId="173" fontId="20" fillId="0" borderId="26" xfId="2" applyNumberFormat="1" applyFont="1" applyBorder="1"/>
    <xf numFmtId="174" fontId="20" fillId="0" borderId="26" xfId="1" applyNumberFormat="1" applyFont="1" applyBorder="1"/>
    <xf numFmtId="172" fontId="20" fillId="2" borderId="26" xfId="1" applyNumberFormat="1" applyFont="1" applyFill="1" applyBorder="1"/>
    <xf numFmtId="173" fontId="20" fillId="2" borderId="26" xfId="2" applyNumberFormat="1" applyFont="1" applyFill="1" applyBorder="1"/>
    <xf numFmtId="9" fontId="20" fillId="2" borderId="26" xfId="2" applyFont="1" applyFill="1" applyBorder="1"/>
    <xf numFmtId="9" fontId="20" fillId="0" borderId="26" xfId="2" applyFont="1" applyBorder="1"/>
    <xf numFmtId="175" fontId="20" fillId="0" borderId="26" xfId="1" applyNumberFormat="1" applyFont="1" applyBorder="1"/>
    <xf numFmtId="168" fontId="20" fillId="0" borderId="26" xfId="1" applyNumberFormat="1" applyFont="1" applyBorder="1" applyAlignment="1">
      <alignment horizontal="right"/>
    </xf>
    <xf numFmtId="169" fontId="20" fillId="0" borderId="26" xfId="2" applyNumberFormat="1" applyFont="1" applyBorder="1" applyAlignment="1">
      <alignment horizontal="right"/>
    </xf>
    <xf numFmtId="4" fontId="20" fillId="2" borderId="26" xfId="1" applyNumberFormat="1" applyFont="1" applyFill="1" applyBorder="1" applyAlignment="1">
      <alignment horizontal="right"/>
    </xf>
    <xf numFmtId="176" fontId="20" fillId="0" borderId="26" xfId="1" applyNumberFormat="1" applyFont="1" applyBorder="1" applyAlignment="1">
      <alignment horizontal="right"/>
    </xf>
    <xf numFmtId="41" fontId="20" fillId="2" borderId="26" xfId="1" applyFont="1" applyFill="1" applyBorder="1"/>
    <xf numFmtId="41" fontId="20" fillId="0" borderId="26" xfId="1" applyFont="1" applyBorder="1"/>
    <xf numFmtId="171" fontId="20" fillId="2" borderId="26" xfId="1" applyNumberFormat="1" applyFont="1" applyFill="1" applyBorder="1" applyAlignment="1">
      <alignment horizontal="right"/>
    </xf>
    <xf numFmtId="9" fontId="20" fillId="3" borderId="16" xfId="3" applyNumberFormat="1" applyFont="1" applyFill="1" applyBorder="1" applyAlignment="1">
      <alignment horizontal="center" vertical="center"/>
    </xf>
    <xf numFmtId="3" fontId="20" fillId="2" borderId="26" xfId="1" applyNumberFormat="1" applyFont="1" applyFill="1" applyBorder="1" applyAlignment="1">
      <alignment horizontal="center" vertical="center" wrapText="1"/>
    </xf>
    <xf numFmtId="176" fontId="20" fillId="2" borderId="26" xfId="3" applyNumberFormat="1" applyFont="1" applyFill="1" applyBorder="1" applyAlignment="1">
      <alignment horizontal="center"/>
    </xf>
    <xf numFmtId="176" fontId="20" fillId="2" borderId="26" xfId="1" applyNumberFormat="1" applyFont="1" applyFill="1" applyBorder="1" applyAlignment="1">
      <alignment horizontal="center" vertical="center" wrapText="1"/>
    </xf>
    <xf numFmtId="169" fontId="20" fillId="2" borderId="26" xfId="2" applyNumberFormat="1" applyFont="1" applyFill="1" applyBorder="1" applyAlignment="1">
      <alignment horizontal="center" vertical="center"/>
    </xf>
    <xf numFmtId="177" fontId="20" fillId="2" borderId="26" xfId="2" applyNumberFormat="1" applyFont="1" applyFill="1" applyBorder="1" applyAlignment="1">
      <alignment horizontal="center" vertical="center"/>
    </xf>
    <xf numFmtId="176" fontId="20" fillId="4" borderId="27" xfId="1" applyNumberFormat="1" applyFont="1" applyFill="1" applyBorder="1" applyAlignment="1">
      <alignment horizontal="center"/>
    </xf>
    <xf numFmtId="9" fontId="20" fillId="4" borderId="27" xfId="2" applyFont="1" applyFill="1" applyBorder="1" applyAlignment="1">
      <alignment horizontal="center"/>
    </xf>
    <xf numFmtId="176" fontId="20" fillId="4" borderId="27" xfId="3" applyNumberFormat="1" applyFont="1" applyFill="1" applyBorder="1" applyAlignment="1">
      <alignment horizontal="center"/>
    </xf>
    <xf numFmtId="169" fontId="20" fillId="4" borderId="27" xfId="2" applyNumberFormat="1" applyFont="1" applyFill="1" applyBorder="1" applyAlignment="1">
      <alignment horizontal="center"/>
    </xf>
    <xf numFmtId="169" fontId="20" fillId="4" borderId="0" xfId="2" applyNumberFormat="1" applyFont="1" applyFill="1" applyBorder="1" applyAlignment="1">
      <alignment horizontal="center" vertical="center"/>
    </xf>
    <xf numFmtId="169" fontId="20" fillId="2" borderId="0" xfId="2" applyNumberFormat="1" applyFont="1" applyFill="1" applyBorder="1" applyAlignment="1">
      <alignment horizontal="center" vertical="center"/>
    </xf>
    <xf numFmtId="169" fontId="20" fillId="2" borderId="26" xfId="5" applyNumberFormat="1" applyFont="1" applyFill="1" applyBorder="1" applyAlignment="1">
      <alignment horizontal="center" vertical="center" wrapText="1"/>
    </xf>
    <xf numFmtId="169" fontId="20" fillId="4" borderId="0" xfId="5" applyNumberFormat="1" applyFont="1" applyFill="1" applyAlignment="1">
      <alignment horizontal="center" vertical="center" wrapText="1"/>
    </xf>
    <xf numFmtId="169" fontId="20" fillId="2" borderId="0" xfId="5" applyNumberFormat="1" applyFont="1" applyFill="1" applyAlignment="1">
      <alignment horizontal="center" vertical="center" wrapText="1"/>
    </xf>
    <xf numFmtId="3" fontId="20" fillId="4" borderId="26" xfId="1" applyNumberFormat="1" applyFont="1" applyFill="1" applyBorder="1" applyAlignment="1">
      <alignment horizontal="center" vertical="center" wrapText="1"/>
    </xf>
    <xf numFmtId="3" fontId="20" fillId="2" borderId="27" xfId="1" applyNumberFormat="1" applyFont="1" applyFill="1" applyBorder="1" applyAlignment="1">
      <alignment horizontal="center"/>
    </xf>
    <xf numFmtId="173" fontId="20" fillId="2" borderId="27" xfId="2" applyNumberFormat="1" applyFont="1" applyFill="1" applyBorder="1" applyAlignment="1">
      <alignment horizontal="center"/>
    </xf>
    <xf numFmtId="4" fontId="20" fillId="2" borderId="27" xfId="1" applyNumberFormat="1" applyFont="1" applyFill="1" applyBorder="1" applyAlignment="1">
      <alignment horizontal="center"/>
    </xf>
    <xf numFmtId="4" fontId="20" fillId="2" borderId="27" xfId="3" applyNumberFormat="1" applyFont="1" applyFill="1" applyBorder="1" applyAlignment="1">
      <alignment horizontal="center"/>
    </xf>
    <xf numFmtId="10" fontId="20" fillId="4" borderId="26" xfId="5" applyNumberFormat="1" applyFont="1" applyFill="1" applyBorder="1" applyAlignment="1">
      <alignment horizontal="center" vertical="center" wrapText="1"/>
    </xf>
    <xf numFmtId="10" fontId="20" fillId="4" borderId="26" xfId="2" applyNumberFormat="1" applyFont="1" applyFill="1" applyBorder="1" applyAlignment="1">
      <alignment horizontal="center" vertical="center"/>
    </xf>
    <xf numFmtId="175" fontId="20" fillId="2" borderId="26" xfId="1" applyNumberFormat="1" applyFont="1" applyFill="1" applyBorder="1"/>
    <xf numFmtId="167" fontId="20" fillId="0" borderId="26" xfId="1" applyNumberFormat="1" applyFont="1" applyBorder="1"/>
    <xf numFmtId="178" fontId="20" fillId="0" borderId="26" xfId="1" applyNumberFormat="1" applyFont="1" applyBorder="1"/>
    <xf numFmtId="167" fontId="20" fillId="2" borderId="26" xfId="1" applyNumberFormat="1" applyFont="1" applyFill="1" applyBorder="1"/>
    <xf numFmtId="178" fontId="20" fillId="2" borderId="26" xfId="1" applyNumberFormat="1" applyFont="1" applyFill="1" applyBorder="1"/>
    <xf numFmtId="179" fontId="20" fillId="0" borderId="26" xfId="1" applyNumberFormat="1" applyFont="1" applyBorder="1"/>
    <xf numFmtId="180" fontId="20" fillId="0" borderId="26" xfId="1" applyNumberFormat="1" applyFont="1" applyBorder="1"/>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13" fillId="7" borderId="4" xfId="3" applyFont="1" applyFill="1" applyBorder="1" applyAlignment="1">
      <alignment horizontal="center" vertical="center"/>
    </xf>
    <xf numFmtId="0" fontId="13" fillId="7" borderId="0" xfId="3" applyFont="1" applyFill="1" applyAlignment="1">
      <alignment horizontal="center" vertical="center"/>
    </xf>
    <xf numFmtId="0" fontId="13" fillId="7" borderId="38" xfId="3" applyFont="1" applyFill="1" applyBorder="1" applyAlignment="1">
      <alignment horizontal="center" vertical="center"/>
    </xf>
    <xf numFmtId="0" fontId="5" fillId="0" borderId="0" xfId="0" applyFont="1"/>
    <xf numFmtId="0" fontId="5" fillId="0" borderId="0" xfId="0" applyFont="1" applyAlignment="1">
      <alignment horizontal="left"/>
    </xf>
    <xf numFmtId="0" fontId="13" fillId="6" borderId="5" xfId="3" applyFont="1" applyFill="1" applyBorder="1" applyAlignment="1">
      <alignment horizontal="left"/>
    </xf>
    <xf numFmtId="0" fontId="13" fillId="6" borderId="6" xfId="3" applyFont="1" applyFill="1" applyBorder="1" applyAlignment="1">
      <alignment horizontal="left"/>
    </xf>
    <xf numFmtId="0" fontId="13" fillId="6" borderId="1" xfId="3" applyFont="1" applyFill="1" applyBorder="1" applyAlignment="1">
      <alignment horizontal="left"/>
    </xf>
    <xf numFmtId="0" fontId="13" fillId="6" borderId="2" xfId="3" applyFont="1" applyFill="1" applyBorder="1" applyAlignment="1">
      <alignment horizontal="left"/>
    </xf>
    <xf numFmtId="0" fontId="13" fillId="6" borderId="13" xfId="3" applyFont="1" applyFill="1" applyBorder="1" applyAlignment="1">
      <alignment horizontal="center" vertical="center"/>
    </xf>
    <xf numFmtId="0" fontId="13" fillId="6" borderId="2" xfId="3" applyFont="1" applyFill="1" applyBorder="1" applyAlignment="1">
      <alignment horizontal="center" vertical="center"/>
    </xf>
    <xf numFmtId="0" fontId="13" fillId="6" borderId="3" xfId="3" applyFont="1" applyFill="1" applyBorder="1" applyAlignment="1">
      <alignment horizontal="center" vertical="center"/>
    </xf>
    <xf numFmtId="0" fontId="17" fillId="7" borderId="4" xfId="3" applyFont="1" applyFill="1" applyBorder="1" applyAlignment="1">
      <alignment horizontal="center" vertical="center"/>
    </xf>
    <xf numFmtId="0" fontId="17" fillId="7" borderId="0" xfId="3" applyFont="1" applyFill="1" applyAlignment="1">
      <alignment horizontal="center" vertical="center"/>
    </xf>
    <xf numFmtId="0" fontId="17" fillId="7" borderId="38" xfId="3" applyFont="1" applyFill="1" applyBorder="1" applyAlignment="1">
      <alignment horizontal="center" vertical="center"/>
    </xf>
    <xf numFmtId="10" fontId="5" fillId="0" borderId="0" xfId="0" applyNumberFormat="1" applyFont="1"/>
    <xf numFmtId="0" fontId="17" fillId="11" borderId="14" xfId="3" applyFont="1" applyFill="1" applyBorder="1" applyAlignment="1">
      <alignment horizontal="left"/>
    </xf>
    <xf numFmtId="0" fontId="17" fillId="11" borderId="6" xfId="3" applyFont="1" applyFill="1" applyBorder="1" applyAlignment="1">
      <alignment horizontal="left"/>
    </xf>
    <xf numFmtId="0" fontId="17" fillId="11" borderId="12" xfId="3" applyFont="1" applyFill="1" applyBorder="1" applyAlignment="1">
      <alignment horizontal="left"/>
    </xf>
    <xf numFmtId="0" fontId="17" fillId="11" borderId="13" xfId="3" applyFont="1" applyFill="1" applyBorder="1" applyAlignment="1">
      <alignment horizontal="left"/>
    </xf>
    <xf numFmtId="0" fontId="17" fillId="11" borderId="13" xfId="3" applyFont="1" applyFill="1" applyBorder="1" applyAlignment="1">
      <alignment horizontal="center" vertical="center"/>
    </xf>
    <xf numFmtId="0" fontId="17" fillId="11" borderId="2" xfId="3" applyFont="1" applyFill="1" applyBorder="1" applyAlignment="1">
      <alignment horizontal="center" vertical="center"/>
    </xf>
    <xf numFmtId="0" fontId="17" fillId="11" borderId="3" xfId="3" applyFont="1" applyFill="1" applyBorder="1" applyAlignment="1">
      <alignment horizontal="center" vertical="center"/>
    </xf>
    <xf numFmtId="0" fontId="17" fillId="11" borderId="13" xfId="3" applyFont="1" applyFill="1" applyBorder="1" applyAlignment="1">
      <alignment horizontal="left" vertical="center" wrapText="1"/>
    </xf>
    <xf numFmtId="0" fontId="17" fillId="11" borderId="6" xfId="3" applyFont="1" applyFill="1" applyBorder="1" applyAlignment="1">
      <alignment horizontal="left" vertical="center"/>
    </xf>
    <xf numFmtId="0" fontId="17" fillId="8" borderId="24"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3" fillId="7" borderId="27" xfId="5" applyFont="1" applyFill="1" applyBorder="1" applyAlignment="1">
      <alignment horizontal="center" vertical="center"/>
    </xf>
    <xf numFmtId="0" fontId="21" fillId="7" borderId="30" xfId="5" applyFont="1" applyFill="1" applyBorder="1" applyAlignment="1">
      <alignment horizontal="center" vertical="center"/>
    </xf>
    <xf numFmtId="0" fontId="17" fillId="7" borderId="30" xfId="5"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25" xfId="0" applyFont="1" applyFill="1" applyBorder="1" applyAlignment="1">
      <alignment horizontal="center" vertical="center"/>
    </xf>
    <xf numFmtId="49" fontId="17" fillId="8" borderId="24" xfId="0" applyNumberFormat="1" applyFont="1" applyFill="1" applyBorder="1" applyAlignment="1">
      <alignment horizontal="center" vertical="center" wrapText="1"/>
    </xf>
    <xf numFmtId="49" fontId="17" fillId="8" borderId="22" xfId="0" applyNumberFormat="1" applyFont="1" applyFill="1" applyBorder="1" applyAlignment="1">
      <alignment horizontal="center" vertical="center" wrapText="1"/>
    </xf>
    <xf numFmtId="49" fontId="17" fillId="8" borderId="23" xfId="0" applyNumberFormat="1"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5" xfId="0" applyFont="1" applyFill="1" applyBorder="1" applyAlignment="1">
      <alignment horizontal="center" vertical="center"/>
    </xf>
    <xf numFmtId="0" fontId="17" fillId="6" borderId="2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5" fillId="0" borderId="0" xfId="0" applyFont="1" applyAlignment="1">
      <alignment horizontal="left" wrapText="1"/>
    </xf>
    <xf numFmtId="0" fontId="13" fillId="7" borderId="20" xfId="0" applyFont="1" applyFill="1" applyBorder="1" applyAlignment="1">
      <alignment horizontal="center" vertical="center" wrapText="1"/>
    </xf>
    <xf numFmtId="0" fontId="5" fillId="0" borderId="0" xfId="0" applyFont="1" applyAlignment="1">
      <alignment horizontal="left" vertical="top" wrapText="1"/>
    </xf>
  </cellXfs>
  <cellStyles count="8">
    <cellStyle name="Hipervínculo" xfId="6" builtinId="8"/>
    <cellStyle name="Millares [0]" xfId="1" builtinId="6"/>
    <cellStyle name="Millares [0] 4" xfId="7" xr:uid="{701D216E-E8DE-4AF5-95ED-96CEDB728FE7}"/>
    <cellStyle name="Normal" xfId="0" builtinId="0"/>
    <cellStyle name="Normal 2" xfId="3" xr:uid="{C6CE851D-9A09-40B3-ACFF-16984EA57B18}"/>
    <cellStyle name="Normal 7" xfId="5" xr:uid="{106DD6FC-237B-4660-A2EC-32985D7D08BE}"/>
    <cellStyle name="Porcentaje" xfId="2" builtinId="5"/>
    <cellStyle name="Porcentaje 2" xfId="4" xr:uid="{D123748C-1552-42A7-8E1C-EF310A54D996}"/>
  </cellStyles>
  <dxfs count="0"/>
  <tableStyles count="0" defaultTableStyle="TableStyleMedium2" defaultPivotStyle="PivotStyleLight16"/>
  <colors>
    <mruColors>
      <color rgb="FF0563C1"/>
      <color rgb="FF00586E"/>
      <color rgb="FFF0EDE7"/>
      <color rgb="FF81C3B9"/>
      <color rgb="FFCC99FF"/>
      <color rgb="FFE2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2</xdr:row>
      <xdr:rowOff>133350</xdr:rowOff>
    </xdr:from>
    <xdr:to>
      <xdr:col>6</xdr:col>
      <xdr:colOff>624840</xdr:colOff>
      <xdr:row>10</xdr:row>
      <xdr:rowOff>1905</xdr:rowOff>
    </xdr:to>
    <xdr:pic>
      <xdr:nvPicPr>
        <xdr:cNvPr id="2" name="Imagen 1" descr="Imagen que contiene Texto&#10;&#10;Descripción generada automáticamente">
          <a:extLst>
            <a:ext uri="{FF2B5EF4-FFF2-40B4-BE49-F238E27FC236}">
              <a16:creationId xmlns:a16="http://schemas.microsoft.com/office/drawing/2014/main" id="{A6D4B50A-0DF6-0CF7-8C75-5D834BCF8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457200"/>
          <a:ext cx="1282065" cy="1163955"/>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E7D4-4FA7-4F54-93B9-688814E9A0D7}">
  <dimension ref="B3:D30"/>
  <sheetViews>
    <sheetView showGridLines="0" tabSelected="1" workbookViewId="0">
      <selection activeCell="B4" sqref="B4"/>
    </sheetView>
  </sheetViews>
  <sheetFormatPr baseColWidth="10" defaultColWidth="11.42578125" defaultRowHeight="12.75" x14ac:dyDescent="0.2"/>
  <cols>
    <col min="1" max="1" width="11.42578125" style="4"/>
    <col min="2" max="2" width="2.7109375" style="4" bestFit="1" customWidth="1"/>
    <col min="3" max="3" width="74.5703125" style="4" customWidth="1"/>
    <col min="4" max="16384" width="11.42578125" style="4"/>
  </cols>
  <sheetData>
    <row r="3" spans="2:3" x14ac:dyDescent="0.2">
      <c r="B3" s="223" t="s">
        <v>185</v>
      </c>
      <c r="C3" s="223"/>
    </row>
    <row r="5" spans="2:3" x14ac:dyDescent="0.2">
      <c r="B5" s="224" t="s">
        <v>89</v>
      </c>
      <c r="C5" s="224"/>
    </row>
    <row r="6" spans="2:3" x14ac:dyDescent="0.2">
      <c r="B6" s="4">
        <v>1</v>
      </c>
      <c r="C6" s="5" t="s">
        <v>88</v>
      </c>
    </row>
    <row r="7" spans="2:3" x14ac:dyDescent="0.2">
      <c r="B7" s="4">
        <v>2</v>
      </c>
      <c r="C7" s="5" t="s">
        <v>80</v>
      </c>
    </row>
    <row r="8" spans="2:3" x14ac:dyDescent="0.2">
      <c r="B8" s="4">
        <v>3</v>
      </c>
      <c r="C8" s="5" t="s">
        <v>81</v>
      </c>
    </row>
    <row r="9" spans="2:3" x14ac:dyDescent="0.2">
      <c r="B9" s="4">
        <v>4</v>
      </c>
      <c r="C9" s="5" t="s">
        <v>82</v>
      </c>
    </row>
    <row r="10" spans="2:3" x14ac:dyDescent="0.2">
      <c r="B10" s="4">
        <v>5</v>
      </c>
      <c r="C10" s="5" t="s">
        <v>83</v>
      </c>
    </row>
    <row r="11" spans="2:3" x14ac:dyDescent="0.2">
      <c r="B11" s="4">
        <v>6</v>
      </c>
      <c r="C11" s="5" t="s">
        <v>130</v>
      </c>
    </row>
    <row r="12" spans="2:3" ht="15" x14ac:dyDescent="0.25">
      <c r="B12" s="4">
        <v>7</v>
      </c>
      <c r="C12" s="9" t="s">
        <v>179</v>
      </c>
    </row>
    <row r="13" spans="2:3" x14ac:dyDescent="0.2">
      <c r="B13" s="4">
        <v>8</v>
      </c>
      <c r="C13" s="5" t="s">
        <v>142</v>
      </c>
    </row>
    <row r="14" spans="2:3" x14ac:dyDescent="0.2">
      <c r="B14" s="4">
        <v>9</v>
      </c>
      <c r="C14" s="5" t="s">
        <v>84</v>
      </c>
    </row>
    <row r="15" spans="2:3" x14ac:dyDescent="0.2">
      <c r="B15" s="4">
        <v>10</v>
      </c>
      <c r="C15" s="167" t="s">
        <v>94</v>
      </c>
    </row>
    <row r="16" spans="2:3" x14ac:dyDescent="0.2">
      <c r="B16" s="4">
        <v>11</v>
      </c>
      <c r="C16" s="167" t="s">
        <v>131</v>
      </c>
    </row>
    <row r="17" spans="2:4" ht="15" x14ac:dyDescent="0.25">
      <c r="B17" s="4">
        <v>12</v>
      </c>
      <c r="C17" s="9" t="s">
        <v>180</v>
      </c>
      <c r="D17" s="5"/>
    </row>
    <row r="18" spans="2:4" x14ac:dyDescent="0.2">
      <c r="B18" s="4">
        <v>13</v>
      </c>
      <c r="C18" s="5" t="s">
        <v>181</v>
      </c>
      <c r="D18" s="5"/>
    </row>
    <row r="19" spans="2:4" x14ac:dyDescent="0.2">
      <c r="B19" s="4">
        <v>14</v>
      </c>
      <c r="C19" s="167" t="s">
        <v>182</v>
      </c>
      <c r="D19" s="5"/>
    </row>
    <row r="20" spans="2:4" x14ac:dyDescent="0.2">
      <c r="B20" s="4">
        <v>15</v>
      </c>
      <c r="C20" s="167" t="s">
        <v>150</v>
      </c>
      <c r="D20" s="5"/>
    </row>
    <row r="22" spans="2:4" ht="13.5" customHeight="1" x14ac:dyDescent="0.2">
      <c r="B22" s="225" t="s">
        <v>141</v>
      </c>
      <c r="C22" s="225"/>
      <c r="D22" s="225"/>
    </row>
    <row r="23" spans="2:4" x14ac:dyDescent="0.2">
      <c r="B23" s="225"/>
      <c r="C23" s="225"/>
      <c r="D23" s="225"/>
    </row>
    <row r="24" spans="2:4" x14ac:dyDescent="0.2">
      <c r="B24" s="225"/>
      <c r="C24" s="225"/>
      <c r="D24" s="225"/>
    </row>
    <row r="25" spans="2:4" x14ac:dyDescent="0.2">
      <c r="B25" s="225"/>
      <c r="C25" s="225"/>
      <c r="D25" s="225"/>
    </row>
    <row r="26" spans="2:4" x14ac:dyDescent="0.2">
      <c r="B26" s="225"/>
      <c r="C26" s="225"/>
      <c r="D26" s="225"/>
    </row>
    <row r="27" spans="2:4" x14ac:dyDescent="0.2">
      <c r="B27" s="225"/>
      <c r="C27" s="225"/>
      <c r="D27" s="225"/>
    </row>
    <row r="28" spans="2:4" x14ac:dyDescent="0.2">
      <c r="B28" s="225"/>
      <c r="C28" s="225"/>
      <c r="D28" s="225"/>
    </row>
    <row r="29" spans="2:4" x14ac:dyDescent="0.2">
      <c r="B29" s="225"/>
      <c r="C29" s="225"/>
      <c r="D29" s="225"/>
    </row>
    <row r="30" spans="2:4" ht="40.5" customHeight="1" x14ac:dyDescent="0.2">
      <c r="B30" s="225"/>
      <c r="C30" s="225"/>
      <c r="D30" s="225"/>
    </row>
  </sheetData>
  <mergeCells count="3">
    <mergeCell ref="B3:C3"/>
    <mergeCell ref="B5:C5"/>
    <mergeCell ref="B22:D30"/>
  </mergeCells>
  <hyperlinks>
    <hyperlink ref="C6" location="'Cuadro 1'!A1" display="INTERCAMBIO COMERCIAL DE CHILE - BIENES" xr:uid="{6A7D3D61-01AE-4FC6-9A6A-6B82B3C674AA}"/>
    <hyperlink ref="C7" location="'Cuadro 2'!A1" display="EXPORTACIONES CHILENAS POR INDUSTRIA " xr:uid="{3FD2C5A7-E2DE-4727-88B1-94AB574E6B78}"/>
    <hyperlink ref="C8" location="'Cuadro 3'!A1" display="IMPORTACIONES CHILENAS POR CATEGORÍA DE BIEN" xr:uid="{9164FB13-F14A-44F0-B3E1-40B8FD1DA1B3}"/>
    <hyperlink ref="C9" location="'Cuadro 4'!A1" display="EXPORTACIONES CHILENAS DE BIENES POR SECTOR" xr:uid="{E4D5DD09-2ADE-44B7-B535-44DCE8C9F539}"/>
    <hyperlink ref="C10" location="'Cuadro 5'!A1" display="IMPORTACIONES CHILENAS DE BIENES POR SECTOR" xr:uid="{6851EBD2-CCB0-47A0-87D9-1B06313F1773}"/>
    <hyperlink ref="C11" location="'Cuadro 6'!A1" display="EXPORTACIONES CHILENAS DE BIENES Y SERVICIOS NO TRADICIONALES, SEGÚN SOCIO COMERCIAL " xr:uid="{2DC442A6-EED4-4BAB-B49E-9419F3FFB222}"/>
    <hyperlink ref="C13:H13" location="'Cuadro 8'!Área_de_impresión" display="EXPORTACIONES CHILENAS DE BIENES NO TRADICIONALES, POR SOCIO COMERCIAL" xr:uid="{DF7DE917-BB2D-4DB8-8C44-0FA52EA33730}"/>
    <hyperlink ref="C14:H14" location="'Cuadro 9'!A1" display="IMPORTACIONES CHILENAS SEGÚN SOCIO COMERCIAL " xr:uid="{C60969F8-30D3-491A-AB0E-447F3D36D9F6}"/>
    <hyperlink ref="C15:H15" location="'Cuadro 10'!A1" display="EXPORTACIONES CHILENAS DE SERVICIOS NO TRADICIONALES* (TOP25)" xr:uid="{1CCC99D4-2782-4908-BB7B-F35D3F3A51CE}"/>
    <hyperlink ref="C16:H16" location="'Cuadro 11'!A1" display="EXPORTACIONES CHILENAS TOTALES Y DE SERVICIOS NO TRADICIONALES POR REGIÓN" xr:uid="{C515A91C-702A-4F9A-A029-805304704600}"/>
    <hyperlink ref="C18:H18" location="'Cuadro 13'!A1" display="EXPORTACIONES CHILENAS DE SERVICIOS, POR REGIÓN" xr:uid="{68B2C443-8FD4-4FDC-B44C-31F12D527C77}"/>
    <hyperlink ref="C19:H19" location="'Cuadro 14'!A1" display="EXPORTACIONES CHILENAS POR PAÍS DE DESTINO (TOP30)" xr:uid="{19694F9A-354A-4E1C-BF38-8CAF26A1AACC}"/>
    <hyperlink ref="C20:H20" location="'Cuadro 15'!A1" display="IMPORTACIONES CHILENAS POR PAÍS DE ORIGEN (TOP30)" xr:uid="{F5D2C14F-7EF1-4AE8-BE53-3CC7FE3EA3B5}"/>
    <hyperlink ref="C12" location="'Cuadro 7'!A1" display="EXPORTACIONES CHILENAS DE SERVICIOS, SEGÚN SOCIO COMERCIAL " xr:uid="{CD638324-8548-42DD-A5B1-8802B83B7D2D}"/>
    <hyperlink ref="C17" location="'Cuadro 12'!A1" display="EXPORTACIONES CHILENAS NO TRADICIONALES, POR REGIÓN" xr:uid="{E84D10F4-7C24-4E98-8E39-81D212A6B36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CCDA-6021-4C30-9104-153C8D228029}">
  <sheetPr>
    <tabColor rgb="FF00B050"/>
  </sheetPr>
  <dimension ref="A2:L36"/>
  <sheetViews>
    <sheetView showGridLines="0" topLeftCell="A4" workbookViewId="0">
      <selection activeCell="D30" sqref="D30"/>
    </sheetView>
  </sheetViews>
  <sheetFormatPr baseColWidth="10" defaultColWidth="11.42578125" defaultRowHeight="12.75" x14ac:dyDescent="0.25"/>
  <cols>
    <col min="1" max="1" width="11.42578125" style="2"/>
    <col min="2" max="2" width="16.28515625" style="2" customWidth="1"/>
    <col min="3" max="16384" width="11.42578125" style="2"/>
  </cols>
  <sheetData>
    <row r="2" spans="1:12" x14ac:dyDescent="0.25">
      <c r="A2" s="2" t="s">
        <v>87</v>
      </c>
      <c r="B2" s="230" t="s">
        <v>84</v>
      </c>
      <c r="C2" s="230"/>
      <c r="D2" s="230"/>
      <c r="E2" s="230"/>
      <c r="F2" s="230"/>
      <c r="G2" s="230"/>
    </row>
    <row r="3" spans="1:12" x14ac:dyDescent="0.25">
      <c r="B3" s="230" t="s">
        <v>79</v>
      </c>
      <c r="C3" s="230"/>
      <c r="D3" s="230"/>
      <c r="E3" s="230"/>
      <c r="F3" s="230"/>
      <c r="G3" s="230"/>
    </row>
    <row r="4" spans="1:12" x14ac:dyDescent="0.25">
      <c r="B4" s="7"/>
      <c r="C4" s="7"/>
      <c r="D4" s="7"/>
      <c r="E4" s="7"/>
      <c r="F4" s="7"/>
      <c r="G4" s="7"/>
    </row>
    <row r="5" spans="1:12" ht="13.5" thickBot="1" x14ac:dyDescent="0.3"/>
    <row r="6" spans="1:12" ht="12.75" customHeight="1" x14ac:dyDescent="0.25">
      <c r="B6" s="260" t="s">
        <v>95</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21</v>
      </c>
      <c r="C8" s="191">
        <v>13539.642333</v>
      </c>
      <c r="D8" s="191">
        <v>16218.264117999999</v>
      </c>
      <c r="E8" s="134">
        <v>0.19783549071096429</v>
      </c>
      <c r="F8" s="191">
        <v>2678.6217849999994</v>
      </c>
      <c r="G8" s="134">
        <v>0.2689580616664729</v>
      </c>
      <c r="H8" s="191">
        <v>1566.2761230000001</v>
      </c>
      <c r="I8" s="191">
        <v>2162.5959769999999</v>
      </c>
      <c r="J8" s="134">
        <v>0.38072460228648963</v>
      </c>
      <c r="K8" s="191">
        <v>596.31985399999985</v>
      </c>
      <c r="L8" s="134">
        <v>0.28803993456054566</v>
      </c>
    </row>
    <row r="9" spans="1:12" x14ac:dyDescent="0.25">
      <c r="A9" s="8"/>
      <c r="B9" s="129" t="s">
        <v>22</v>
      </c>
      <c r="C9" s="192">
        <v>11408.99301</v>
      </c>
      <c r="D9" s="192">
        <v>11336.092602000001</v>
      </c>
      <c r="E9" s="131">
        <v>-6.3897320242112254E-3</v>
      </c>
      <c r="F9" s="192">
        <v>-72.900407999999516</v>
      </c>
      <c r="G9" s="131">
        <v>0.18799382418009056</v>
      </c>
      <c r="H9" s="192">
        <v>1012.123656</v>
      </c>
      <c r="I9" s="192">
        <v>1175.32384</v>
      </c>
      <c r="J9" s="131">
        <v>0.16124530143380023</v>
      </c>
      <c r="K9" s="192">
        <v>163.20018400000004</v>
      </c>
      <c r="L9" s="131">
        <v>0.15654343463205714</v>
      </c>
    </row>
    <row r="10" spans="1:12" x14ac:dyDescent="0.25">
      <c r="A10" s="8"/>
      <c r="B10" s="132" t="s">
        <v>25</v>
      </c>
      <c r="C10" s="191">
        <v>11699.492225</v>
      </c>
      <c r="D10" s="191">
        <v>11115.183881999999</v>
      </c>
      <c r="E10" s="134">
        <v>-4.9943051524186988E-2</v>
      </c>
      <c r="F10" s="191">
        <v>-584.3083430000006</v>
      </c>
      <c r="G10" s="134">
        <v>0.1843303506601052</v>
      </c>
      <c r="H10" s="191">
        <v>1171.654951</v>
      </c>
      <c r="I10" s="191">
        <v>1448.142503</v>
      </c>
      <c r="J10" s="134">
        <v>0.23598035561922015</v>
      </c>
      <c r="K10" s="191">
        <v>276.48755200000005</v>
      </c>
      <c r="L10" s="134">
        <v>0.19288062876039688</v>
      </c>
    </row>
    <row r="11" spans="1:12" x14ac:dyDescent="0.25">
      <c r="A11" s="8"/>
      <c r="B11" s="129" t="s">
        <v>23</v>
      </c>
      <c r="C11" s="192">
        <v>7805.0667700000004</v>
      </c>
      <c r="D11" s="192">
        <v>8027.2403530000001</v>
      </c>
      <c r="E11" s="131">
        <v>2.8465302033540363E-2</v>
      </c>
      <c r="F11" s="192">
        <v>222.17358299999978</v>
      </c>
      <c r="G11" s="131">
        <v>0.13312096721113306</v>
      </c>
      <c r="H11" s="192">
        <v>895.46455700000001</v>
      </c>
      <c r="I11" s="192">
        <v>1046.2365560000001</v>
      </c>
      <c r="J11" s="131">
        <v>0.16837293874044423</v>
      </c>
      <c r="K11" s="192">
        <v>150.77199900000005</v>
      </c>
      <c r="L11" s="131">
        <v>0.13935007386037077</v>
      </c>
    </row>
    <row r="12" spans="1:12" x14ac:dyDescent="0.25">
      <c r="B12" s="132" t="s">
        <v>27</v>
      </c>
      <c r="C12" s="191">
        <v>3692.9094970000001</v>
      </c>
      <c r="D12" s="191">
        <v>3431.8562189999998</v>
      </c>
      <c r="E12" s="134">
        <v>-7.0690407715670145E-2</v>
      </c>
      <c r="F12" s="191">
        <v>-261.05327800000032</v>
      </c>
      <c r="G12" s="134">
        <v>5.6912712104363973E-2</v>
      </c>
      <c r="H12" s="191">
        <v>388.96396299999998</v>
      </c>
      <c r="I12" s="191">
        <v>433.07956100000001</v>
      </c>
      <c r="J12" s="134">
        <v>0.11341821401588303</v>
      </c>
      <c r="K12" s="191">
        <v>44.115598000000034</v>
      </c>
      <c r="L12" s="134">
        <v>5.7682622984898783E-2</v>
      </c>
    </row>
    <row r="13" spans="1:12" x14ac:dyDescent="0.25">
      <c r="B13" s="129" t="s">
        <v>46</v>
      </c>
      <c r="C13" s="192">
        <v>1705.1169239999999</v>
      </c>
      <c r="D13" s="192">
        <v>1823.7206739999999</v>
      </c>
      <c r="E13" s="131">
        <v>6.9557546658894021E-2</v>
      </c>
      <c r="F13" s="192">
        <v>118.60374999999999</v>
      </c>
      <c r="G13" s="131">
        <v>3.0243950519693561E-2</v>
      </c>
      <c r="H13" s="192">
        <v>193.77380600000001</v>
      </c>
      <c r="I13" s="192">
        <v>252.42448899999999</v>
      </c>
      <c r="J13" s="131">
        <v>0.30267601287658041</v>
      </c>
      <c r="K13" s="192">
        <v>58.650682999999987</v>
      </c>
      <c r="L13" s="131">
        <v>3.3620858480418403E-2</v>
      </c>
    </row>
    <row r="14" spans="1:12" x14ac:dyDescent="0.25">
      <c r="B14" s="132" t="s">
        <v>24</v>
      </c>
      <c r="C14" s="191">
        <v>1304.171746</v>
      </c>
      <c r="D14" s="191">
        <v>1188.9041130000001</v>
      </c>
      <c r="E14" s="134">
        <v>-8.8383783311925757E-2</v>
      </c>
      <c r="F14" s="191">
        <v>-115.26763299999993</v>
      </c>
      <c r="G14" s="134">
        <v>1.9716373060226746E-2</v>
      </c>
      <c r="H14" s="191">
        <v>144.788524</v>
      </c>
      <c r="I14" s="191">
        <v>156.33425099999999</v>
      </c>
      <c r="J14" s="134">
        <v>7.9742003585864252E-2</v>
      </c>
      <c r="K14" s="191">
        <v>11.545726999999999</v>
      </c>
      <c r="L14" s="134">
        <v>2.0822431885811243E-2</v>
      </c>
    </row>
    <row r="15" spans="1:12" x14ac:dyDescent="0.25">
      <c r="B15" s="129" t="s">
        <v>26</v>
      </c>
      <c r="C15" s="192">
        <v>1032.4395930000001</v>
      </c>
      <c r="D15" s="192">
        <v>1150.737112</v>
      </c>
      <c r="E15" s="131">
        <v>0.11458057188242687</v>
      </c>
      <c r="F15" s="192">
        <v>118.29751899999997</v>
      </c>
      <c r="G15" s="131">
        <v>1.9083424766013848E-2</v>
      </c>
      <c r="H15" s="192">
        <v>84.176579000000004</v>
      </c>
      <c r="I15" s="192">
        <v>149.668553</v>
      </c>
      <c r="J15" s="131">
        <v>0.77803083444386578</v>
      </c>
      <c r="K15" s="192">
        <v>65.491973999999999</v>
      </c>
      <c r="L15" s="131">
        <v>1.9934615929368096E-2</v>
      </c>
    </row>
    <row r="16" spans="1:12" x14ac:dyDescent="0.25">
      <c r="B16" s="132" t="s">
        <v>36</v>
      </c>
      <c r="C16" s="191">
        <v>896.76209300000005</v>
      </c>
      <c r="D16" s="191">
        <v>1118.4823449999999</v>
      </c>
      <c r="E16" s="134">
        <v>0.24724534381049024</v>
      </c>
      <c r="F16" s="191">
        <v>221.72025199999985</v>
      </c>
      <c r="G16" s="134">
        <v>1.8548522907916993E-2</v>
      </c>
      <c r="H16" s="191">
        <v>109.469092</v>
      </c>
      <c r="I16" s="191">
        <v>167.81037799999999</v>
      </c>
      <c r="J16" s="134">
        <v>0.5329475647792894</v>
      </c>
      <c r="K16" s="191">
        <v>58.341285999999982</v>
      </c>
      <c r="L16" s="134">
        <v>2.2350957280866349E-2</v>
      </c>
    </row>
    <row r="17" spans="2:12" x14ac:dyDescent="0.25">
      <c r="B17" s="129" t="s">
        <v>29</v>
      </c>
      <c r="C17" s="192">
        <v>850.62919399999998</v>
      </c>
      <c r="D17" s="192">
        <v>1006.437948</v>
      </c>
      <c r="E17" s="131">
        <v>0.18316882973099569</v>
      </c>
      <c r="F17" s="192">
        <v>155.80875400000002</v>
      </c>
      <c r="G17" s="131">
        <v>1.669041752632669E-2</v>
      </c>
      <c r="H17" s="192">
        <v>95.490617999999998</v>
      </c>
      <c r="I17" s="192">
        <v>92.463881000000001</v>
      </c>
      <c r="J17" s="131">
        <v>-3.1696695061707469E-2</v>
      </c>
      <c r="K17" s="217">
        <v>-3.0267369999999971</v>
      </c>
      <c r="L17" s="131">
        <v>1.2315425773333935E-2</v>
      </c>
    </row>
    <row r="18" spans="2:12" x14ac:dyDescent="0.25">
      <c r="B18" s="132" t="s">
        <v>34</v>
      </c>
      <c r="C18" s="191">
        <v>700.69531700000005</v>
      </c>
      <c r="D18" s="191">
        <v>546.19949099999997</v>
      </c>
      <c r="E18" s="134">
        <v>-0.22048930862199567</v>
      </c>
      <c r="F18" s="191">
        <v>-154.49582600000008</v>
      </c>
      <c r="G18" s="136">
        <v>9.0579827356202947E-3</v>
      </c>
      <c r="H18" s="191">
        <v>72.017354999999995</v>
      </c>
      <c r="I18" s="191">
        <v>32.236978999999998</v>
      </c>
      <c r="J18" s="134">
        <v>-0.55237207753603279</v>
      </c>
      <c r="K18" s="191">
        <v>-39.780375999999997</v>
      </c>
      <c r="L18" s="136">
        <v>4.2936995260995457E-3</v>
      </c>
    </row>
    <row r="19" spans="2:12" x14ac:dyDescent="0.25">
      <c r="B19" s="129" t="s">
        <v>28</v>
      </c>
      <c r="C19" s="192">
        <v>423.39362</v>
      </c>
      <c r="D19" s="192">
        <v>532.55694400000004</v>
      </c>
      <c r="E19" s="131">
        <v>0.25782940234196272</v>
      </c>
      <c r="F19" s="192">
        <v>109.16332400000005</v>
      </c>
      <c r="G19" s="135">
        <v>8.8317394724315209E-3</v>
      </c>
      <c r="H19" s="192">
        <v>47.843110000000003</v>
      </c>
      <c r="I19" s="192">
        <v>84.458765</v>
      </c>
      <c r="J19" s="131">
        <v>0.76532765114976842</v>
      </c>
      <c r="K19" s="192">
        <v>36.615654999999997</v>
      </c>
      <c r="L19" s="131">
        <v>1.1249210394542644E-2</v>
      </c>
    </row>
    <row r="20" spans="2:12" x14ac:dyDescent="0.25">
      <c r="B20" s="132" t="s">
        <v>33</v>
      </c>
      <c r="C20" s="191">
        <v>419.56440099999998</v>
      </c>
      <c r="D20" s="191">
        <v>518.805701</v>
      </c>
      <c r="E20" s="134">
        <v>0.23653412864262524</v>
      </c>
      <c r="F20" s="191">
        <v>99.241300000000024</v>
      </c>
      <c r="G20" s="136">
        <v>8.6036936325145433E-3</v>
      </c>
      <c r="H20" s="191">
        <v>67.275434000000004</v>
      </c>
      <c r="I20" s="191">
        <v>58.549523000000001</v>
      </c>
      <c r="J20" s="134">
        <v>-0.12970426916904021</v>
      </c>
      <c r="K20" s="219">
        <v>-8.7259110000000035</v>
      </c>
      <c r="L20" s="136">
        <v>7.7983132091395558E-3</v>
      </c>
    </row>
    <row r="21" spans="2:12" x14ac:dyDescent="0.25">
      <c r="B21" s="129" t="s">
        <v>30</v>
      </c>
      <c r="C21" s="192">
        <v>403.83218699999998</v>
      </c>
      <c r="D21" s="192">
        <v>415.85436399999998</v>
      </c>
      <c r="E21" s="131">
        <v>2.9770229781114432E-2</v>
      </c>
      <c r="F21" s="192">
        <v>12.022176999999999</v>
      </c>
      <c r="G21" s="135">
        <v>6.8963844011424719E-3</v>
      </c>
      <c r="H21" s="192">
        <v>64.861898999999994</v>
      </c>
      <c r="I21" s="192">
        <v>41.065643999999999</v>
      </c>
      <c r="J21" s="131">
        <v>-0.36687570618307053</v>
      </c>
      <c r="K21" s="192">
        <v>-23.796254999999995</v>
      </c>
      <c r="L21" s="135">
        <v>5.4696048343045008E-3</v>
      </c>
    </row>
    <row r="22" spans="2:12" x14ac:dyDescent="0.25">
      <c r="B22" s="132" t="s">
        <v>32</v>
      </c>
      <c r="C22" s="191">
        <v>369.61218300000002</v>
      </c>
      <c r="D22" s="191">
        <v>404.24118299999998</v>
      </c>
      <c r="E22" s="134">
        <v>9.3690093543263853E-2</v>
      </c>
      <c r="F22" s="191">
        <v>34.628999999999962</v>
      </c>
      <c r="G22" s="136">
        <v>6.7037954391662444E-3</v>
      </c>
      <c r="H22" s="191">
        <v>43.131405999999998</v>
      </c>
      <c r="I22" s="191">
        <v>62.644713000000003</v>
      </c>
      <c r="J22" s="134">
        <v>0.45241527716485774</v>
      </c>
      <c r="K22" s="191">
        <v>19.513307000000005</v>
      </c>
      <c r="L22" s="136">
        <v>8.3437587163717204E-3</v>
      </c>
    </row>
    <row r="23" spans="2:12" x14ac:dyDescent="0.25">
      <c r="B23" s="129" t="s">
        <v>41</v>
      </c>
      <c r="C23" s="192">
        <v>280.730818</v>
      </c>
      <c r="D23" s="192">
        <v>385.405147</v>
      </c>
      <c r="E23" s="131">
        <v>0.37286369108218098</v>
      </c>
      <c r="F23" s="192">
        <v>104.674329</v>
      </c>
      <c r="G23" s="135">
        <v>6.3914251574159779E-3</v>
      </c>
      <c r="H23" s="192">
        <v>31.727163000000001</v>
      </c>
      <c r="I23" s="192">
        <v>35.527942000000003</v>
      </c>
      <c r="J23" s="131">
        <v>0.11979574095547085</v>
      </c>
      <c r="K23" s="217">
        <v>3.8007790000000021</v>
      </c>
      <c r="L23" s="135">
        <v>4.7320286348386479E-3</v>
      </c>
    </row>
    <row r="24" spans="2:12" x14ac:dyDescent="0.25">
      <c r="B24" s="132" t="s">
        <v>42</v>
      </c>
      <c r="C24" s="191">
        <v>296.11850500000003</v>
      </c>
      <c r="D24" s="191">
        <v>346.20347800000002</v>
      </c>
      <c r="E24" s="134">
        <v>0.16913827455666763</v>
      </c>
      <c r="F24" s="191">
        <v>50.084972999999991</v>
      </c>
      <c r="G24" s="136">
        <v>5.7413182882949648E-3</v>
      </c>
      <c r="H24" s="191">
        <v>45.898485000000001</v>
      </c>
      <c r="I24" s="191">
        <v>40.203270000000003</v>
      </c>
      <c r="J24" s="134">
        <v>-0.12408285371510619</v>
      </c>
      <c r="K24" s="219">
        <v>-5.6952149999999975</v>
      </c>
      <c r="L24" s="136">
        <v>5.3547437353435668E-3</v>
      </c>
    </row>
    <row r="25" spans="2:12" x14ac:dyDescent="0.25">
      <c r="B25" s="129" t="s">
        <v>39</v>
      </c>
      <c r="C25" s="192">
        <v>144.56044600000001</v>
      </c>
      <c r="D25" s="192">
        <v>196.059056</v>
      </c>
      <c r="E25" s="131">
        <v>0.35624274429811864</v>
      </c>
      <c r="F25" s="192">
        <v>51.498609999999985</v>
      </c>
      <c r="G25" s="135">
        <v>3.2513753192238192E-3</v>
      </c>
      <c r="H25" s="192">
        <v>13.690925999999999</v>
      </c>
      <c r="I25" s="192">
        <v>15.832642999999999</v>
      </c>
      <c r="J25" s="131">
        <v>0.1564333194117038</v>
      </c>
      <c r="K25" s="217">
        <v>2.1417169999999999</v>
      </c>
      <c r="L25" s="135">
        <v>2.1087773685618399E-3</v>
      </c>
    </row>
    <row r="26" spans="2:12" x14ac:dyDescent="0.25">
      <c r="B26" s="132" t="s">
        <v>40</v>
      </c>
      <c r="C26" s="191">
        <v>197.743189</v>
      </c>
      <c r="D26" s="191">
        <v>161.38683599999999</v>
      </c>
      <c r="E26" s="134">
        <v>-0.18385641085215843</v>
      </c>
      <c r="F26" s="191">
        <v>-36.356353000000013</v>
      </c>
      <c r="G26" s="136">
        <v>2.6763832598379039E-3</v>
      </c>
      <c r="H26" s="191">
        <v>14.806422</v>
      </c>
      <c r="I26" s="191">
        <v>20.822869000000001</v>
      </c>
      <c r="J26" s="134">
        <v>0.40634037041494575</v>
      </c>
      <c r="K26" s="219">
        <v>6.0164470000000012</v>
      </c>
      <c r="L26" s="136">
        <v>2.7734342835702107E-3</v>
      </c>
    </row>
    <row r="27" spans="2:12" x14ac:dyDescent="0.25">
      <c r="B27" s="129" t="s">
        <v>38</v>
      </c>
      <c r="C27" s="192">
        <v>200.681276</v>
      </c>
      <c r="D27" s="192">
        <v>131.57352800000001</v>
      </c>
      <c r="E27" s="131">
        <v>-0.34436569956830443</v>
      </c>
      <c r="F27" s="192">
        <v>-69.107747999999987</v>
      </c>
      <c r="G27" s="135">
        <v>2.1819697101999927E-3</v>
      </c>
      <c r="H27" s="192">
        <v>18.241104</v>
      </c>
      <c r="I27" s="192">
        <v>11.639014</v>
      </c>
      <c r="J27" s="131">
        <v>-0.36193478201757967</v>
      </c>
      <c r="K27" s="217">
        <v>-6.6020900000000005</v>
      </c>
      <c r="L27" s="135">
        <v>1.5502205990228172E-3</v>
      </c>
    </row>
    <row r="28" spans="2:12" x14ac:dyDescent="0.25">
      <c r="B28" s="132" t="s">
        <v>31</v>
      </c>
      <c r="C28" s="191">
        <v>152.343918</v>
      </c>
      <c r="D28" s="191">
        <v>119.831547</v>
      </c>
      <c r="E28" s="134">
        <v>-0.21341430249942761</v>
      </c>
      <c r="F28" s="191">
        <v>-32.512371000000002</v>
      </c>
      <c r="G28" s="136">
        <v>1.9872447737390368E-3</v>
      </c>
      <c r="H28" s="191">
        <v>12.000439999999999</v>
      </c>
      <c r="I28" s="219">
        <v>8.3543369999999992</v>
      </c>
      <c r="J28" s="134">
        <v>-0.30383077620487253</v>
      </c>
      <c r="K28" s="219">
        <v>-3.6461030000000001</v>
      </c>
      <c r="L28" s="136">
        <v>1.1127287336004997E-3</v>
      </c>
    </row>
    <row r="29" spans="2:12" x14ac:dyDescent="0.25">
      <c r="B29" s="129" t="s">
        <v>35</v>
      </c>
      <c r="C29" s="192">
        <v>102.35487500000001</v>
      </c>
      <c r="D29" s="192">
        <v>89.735248999999996</v>
      </c>
      <c r="E29" s="131">
        <v>-0.12329286709597376</v>
      </c>
      <c r="F29" s="192">
        <v>-12.619626000000011</v>
      </c>
      <c r="G29" s="135">
        <v>1.4881382161862694E-3</v>
      </c>
      <c r="H29" s="192">
        <v>11.245920999999999</v>
      </c>
      <c r="I29" s="217">
        <v>9.2711559999999995</v>
      </c>
      <c r="J29" s="131">
        <v>-0.17559833472065112</v>
      </c>
      <c r="K29" s="217">
        <v>-1.9747649999999997</v>
      </c>
      <c r="L29" s="135">
        <v>1.234841457184774E-3</v>
      </c>
    </row>
    <row r="30" spans="2:12" x14ac:dyDescent="0.25">
      <c r="B30" s="132" t="s">
        <v>37</v>
      </c>
      <c r="C30" s="191">
        <v>21.309401000000001</v>
      </c>
      <c r="D30" s="191">
        <v>20.372914000000002</v>
      </c>
      <c r="E30" s="134">
        <v>-4.3947129250606287E-2</v>
      </c>
      <c r="F30" s="220">
        <v>-0.93648699999999963</v>
      </c>
      <c r="G30" s="137">
        <v>3.3785733294701479E-4</v>
      </c>
      <c r="H30" s="219">
        <v>2.221546</v>
      </c>
      <c r="I30" s="219">
        <v>1.967589</v>
      </c>
      <c r="J30" s="134">
        <v>-0.11431543618723172</v>
      </c>
      <c r="K30" s="220">
        <v>-0.25395699999999999</v>
      </c>
      <c r="L30" s="137">
        <v>2.6206661476742841E-4</v>
      </c>
    </row>
    <row r="31" spans="2:12" x14ac:dyDescent="0.25">
      <c r="B31" s="129" t="s">
        <v>44</v>
      </c>
      <c r="C31" s="192">
        <v>7.5790600000000001</v>
      </c>
      <c r="D31" s="217">
        <v>6.8300799999999997</v>
      </c>
      <c r="E31" s="131">
        <v>-9.8822281391096056E-2</v>
      </c>
      <c r="F31" s="218">
        <v>-0.74898000000000042</v>
      </c>
      <c r="G31" s="160">
        <v>1.1326767553305073E-4</v>
      </c>
      <c r="H31" s="218">
        <v>0.62131499999999995</v>
      </c>
      <c r="I31" s="218">
        <v>0.625641</v>
      </c>
      <c r="J31" s="135">
        <v>6.9626517949832323E-3</v>
      </c>
      <c r="K31" s="222">
        <v>4.326000000000052E-3</v>
      </c>
      <c r="L31" s="180">
        <v>8.3330217301331067E-5</v>
      </c>
    </row>
    <row r="32" spans="2:12" x14ac:dyDescent="0.25">
      <c r="B32" s="132" t="s">
        <v>43</v>
      </c>
      <c r="C32" s="191">
        <v>13.120989</v>
      </c>
      <c r="D32" s="219">
        <v>5.9867150000000002</v>
      </c>
      <c r="E32" s="134">
        <v>-0.54372989718991449</v>
      </c>
      <c r="F32" s="219">
        <v>-7.1342739999999996</v>
      </c>
      <c r="G32" s="137">
        <v>9.9281603162605392E-5</v>
      </c>
      <c r="H32" s="220">
        <v>0.665215</v>
      </c>
      <c r="I32" s="220">
        <v>0.52541599999999999</v>
      </c>
      <c r="J32" s="134">
        <v>-0.21015611494028252</v>
      </c>
      <c r="K32" s="220">
        <v>-0.13979900000000001</v>
      </c>
      <c r="L32" s="183">
        <v>6.9981074535710035E-5</v>
      </c>
    </row>
    <row r="33" spans="2:12" x14ac:dyDescent="0.25">
      <c r="B33" s="129" t="s">
        <v>45</v>
      </c>
      <c r="C33" s="217">
        <v>2.3989069999999999</v>
      </c>
      <c r="D33" s="217">
        <v>2.3841779999999999</v>
      </c>
      <c r="E33" s="135">
        <v>-6.1398795368057257E-3</v>
      </c>
      <c r="F33" s="221">
        <v>-1.4728999999999992E-2</v>
      </c>
      <c r="G33" s="180">
        <v>3.9538380241086169E-5</v>
      </c>
      <c r="H33" s="218">
        <v>0.28203899999999998</v>
      </c>
      <c r="I33" s="218">
        <v>0.16725100000000001</v>
      </c>
      <c r="J33" s="131">
        <v>-0.40699335907445422</v>
      </c>
      <c r="K33" s="218">
        <v>-0.11478799999999997</v>
      </c>
      <c r="L33" s="180">
        <v>2.2276452748245275E-5</v>
      </c>
    </row>
    <row r="35" spans="2:12" x14ac:dyDescent="0.25">
      <c r="B35" s="229" t="s">
        <v>85</v>
      </c>
      <c r="C35" s="229"/>
      <c r="D35" s="229"/>
      <c r="E35" s="229"/>
      <c r="F35" s="229"/>
      <c r="G35" s="229"/>
    </row>
    <row r="36" spans="2:12" ht="26.25" customHeight="1" x14ac:dyDescent="0.25">
      <c r="B36" s="2" t="s">
        <v>92</v>
      </c>
    </row>
  </sheetData>
  <mergeCells count="6">
    <mergeCell ref="H6:L6"/>
    <mergeCell ref="B35:G35"/>
    <mergeCell ref="B2:G2"/>
    <mergeCell ref="B3:G3"/>
    <mergeCell ref="B6:B7"/>
    <mergeCell ref="C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DB69-8E03-40D0-96C4-0152904A3B13}">
  <sheetPr>
    <tabColor rgb="FF00B050"/>
    <pageSetUpPr fitToPage="1"/>
  </sheetPr>
  <dimension ref="A2:L38"/>
  <sheetViews>
    <sheetView showGridLines="0" topLeftCell="A12" workbookViewId="0">
      <selection activeCell="J33" sqref="J33"/>
    </sheetView>
  </sheetViews>
  <sheetFormatPr baseColWidth="10" defaultColWidth="11.42578125" defaultRowHeight="12.75" x14ac:dyDescent="0.25"/>
  <cols>
    <col min="1" max="1" width="11.42578125" style="2"/>
    <col min="2" max="2" width="51.140625" style="2" customWidth="1"/>
    <col min="3" max="7" width="11.42578125" style="2"/>
    <col min="8" max="8" width="11.42578125" style="2" customWidth="1"/>
    <col min="9" max="16384" width="11.42578125" style="2"/>
  </cols>
  <sheetData>
    <row r="2" spans="1:12" x14ac:dyDescent="0.25">
      <c r="A2" s="2" t="s">
        <v>97</v>
      </c>
      <c r="B2" s="230" t="s">
        <v>94</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71" t="s">
        <v>47</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48</v>
      </c>
      <c r="C8" s="141">
        <v>287.50988000000001</v>
      </c>
      <c r="D8" s="141">
        <v>268.813424</v>
      </c>
      <c r="E8" s="142">
        <v>-6.5028916571493123E-2</v>
      </c>
      <c r="F8" s="143">
        <v>-18.696456000000012</v>
      </c>
      <c r="G8" s="142">
        <v>0.11602944377734106</v>
      </c>
      <c r="H8" s="141">
        <v>24.286162999999998</v>
      </c>
      <c r="I8" s="141">
        <v>22.765991</v>
      </c>
      <c r="J8" s="142">
        <v>-6.2594161127881742E-2</v>
      </c>
      <c r="K8" s="143">
        <v>-1.5201719999999987</v>
      </c>
      <c r="L8" s="142">
        <v>9.6521791397162729E-2</v>
      </c>
    </row>
    <row r="9" spans="1:12" x14ac:dyDescent="0.25">
      <c r="B9" s="129" t="s">
        <v>49</v>
      </c>
      <c r="C9" s="144">
        <v>265.32931600000001</v>
      </c>
      <c r="D9" s="144">
        <v>236.97524200000001</v>
      </c>
      <c r="E9" s="145">
        <v>-0.10686370593138683</v>
      </c>
      <c r="F9" s="146">
        <v>-28.354073999999997</v>
      </c>
      <c r="G9" s="145">
        <v>0.10228695096068117</v>
      </c>
      <c r="H9" s="144">
        <v>29.339829000000002</v>
      </c>
      <c r="I9" s="144">
        <v>28.559660000000001</v>
      </c>
      <c r="J9" s="145">
        <v>-2.6590782107148603E-2</v>
      </c>
      <c r="K9" s="187">
        <v>-0.78016900000000078</v>
      </c>
      <c r="L9" s="145">
        <v>0.12108541837225063</v>
      </c>
    </row>
    <row r="10" spans="1:12" x14ac:dyDescent="0.25">
      <c r="B10" s="132" t="s">
        <v>58</v>
      </c>
      <c r="C10" s="141">
        <v>60.733252999999998</v>
      </c>
      <c r="D10" s="141">
        <v>165.280576</v>
      </c>
      <c r="E10" s="142">
        <v>1.7214181331600993</v>
      </c>
      <c r="F10" s="143">
        <v>104.54732300000001</v>
      </c>
      <c r="G10" s="142">
        <v>7.1340980726016676E-2</v>
      </c>
      <c r="H10" s="141">
        <v>10.897297999999999</v>
      </c>
      <c r="I10" s="141">
        <v>7.5259210000000003</v>
      </c>
      <c r="J10" s="142">
        <v>-0.30937733372070753</v>
      </c>
      <c r="K10" s="143">
        <v>-3.371376999999999</v>
      </c>
      <c r="L10" s="142">
        <v>3.1907918123727903E-2</v>
      </c>
    </row>
    <row r="11" spans="1:12" x14ac:dyDescent="0.25">
      <c r="B11" s="129" t="s">
        <v>50</v>
      </c>
      <c r="C11" s="144">
        <v>136.39274599999999</v>
      </c>
      <c r="D11" s="144">
        <v>139.92765600000001</v>
      </c>
      <c r="E11" s="145">
        <v>2.5917140784012194E-2</v>
      </c>
      <c r="F11" s="146">
        <v>3.5349100000000249</v>
      </c>
      <c r="G11" s="145">
        <v>6.0397757869216841E-2</v>
      </c>
      <c r="H11" s="144">
        <v>12.006558999999999</v>
      </c>
      <c r="I11" s="144">
        <v>21.989398000000001</v>
      </c>
      <c r="J11" s="145">
        <v>0.83144879394670879</v>
      </c>
      <c r="K11" s="146">
        <v>9.982839000000002</v>
      </c>
      <c r="L11" s="145">
        <v>9.3229242105260748E-2</v>
      </c>
    </row>
    <row r="12" spans="1:12" x14ac:dyDescent="0.25">
      <c r="B12" s="132" t="s">
        <v>51</v>
      </c>
      <c r="C12" s="141">
        <v>58.731099</v>
      </c>
      <c r="D12" s="141">
        <v>138.826911</v>
      </c>
      <c r="E12" s="142">
        <v>1.3637717216904113</v>
      </c>
      <c r="F12" s="143">
        <v>80.095811999999995</v>
      </c>
      <c r="G12" s="147">
        <v>5.9922637139789681E-2</v>
      </c>
      <c r="H12" s="141">
        <v>4.9820190000000002</v>
      </c>
      <c r="I12" s="141">
        <v>20.774206</v>
      </c>
      <c r="J12" s="148">
        <v>3.169836766981418</v>
      </c>
      <c r="K12" s="143">
        <v>15.792186999999998</v>
      </c>
      <c r="L12" s="147">
        <v>8.8077148847756567E-2</v>
      </c>
    </row>
    <row r="13" spans="1:12" x14ac:dyDescent="0.25">
      <c r="B13" s="129" t="s">
        <v>96</v>
      </c>
      <c r="C13" s="144">
        <v>58.980549000000003</v>
      </c>
      <c r="D13" s="144">
        <v>100.809466</v>
      </c>
      <c r="E13" s="145">
        <v>0.70919850203496737</v>
      </c>
      <c r="F13" s="146">
        <v>41.828916999999997</v>
      </c>
      <c r="G13" s="149">
        <v>4.3512954425485743E-2</v>
      </c>
      <c r="H13" s="144">
        <v>7.1604320000000001</v>
      </c>
      <c r="I13" s="144">
        <v>12.65738</v>
      </c>
      <c r="J13" s="145">
        <v>0.76768384924261546</v>
      </c>
      <c r="K13" s="146">
        <v>5.4969479999999997</v>
      </c>
      <c r="L13" s="149">
        <v>5.3663949528690386E-2</v>
      </c>
    </row>
    <row r="14" spans="1:12" x14ac:dyDescent="0.25">
      <c r="B14" s="132" t="s">
        <v>52</v>
      </c>
      <c r="C14" s="141">
        <v>79.152017000000001</v>
      </c>
      <c r="D14" s="141">
        <v>92.460790000000003</v>
      </c>
      <c r="E14" s="142">
        <v>0.16814193124099419</v>
      </c>
      <c r="F14" s="143">
        <v>13.308773000000002</v>
      </c>
      <c r="G14" s="147">
        <v>3.9909368644154987E-2</v>
      </c>
      <c r="H14" s="141">
        <v>7.2720149999999997</v>
      </c>
      <c r="I14" s="141">
        <v>8.7829350000000002</v>
      </c>
      <c r="J14" s="142">
        <v>0.20777184865542786</v>
      </c>
      <c r="K14" s="143">
        <v>1.5109200000000005</v>
      </c>
      <c r="L14" s="147">
        <v>3.7237325619817713E-2</v>
      </c>
    </row>
    <row r="15" spans="1:12" x14ac:dyDescent="0.25">
      <c r="B15" s="129" t="s">
        <v>54</v>
      </c>
      <c r="C15" s="144">
        <v>57.989583000000003</v>
      </c>
      <c r="D15" s="144">
        <v>68.402877000000004</v>
      </c>
      <c r="E15" s="145">
        <v>0.17957180343924883</v>
      </c>
      <c r="F15" s="146">
        <v>10.413294</v>
      </c>
      <c r="G15" s="149">
        <v>2.952511691186924E-2</v>
      </c>
      <c r="H15" s="144">
        <v>3.7957429999999999</v>
      </c>
      <c r="I15" s="144">
        <v>3.9019569999999999</v>
      </c>
      <c r="J15" s="145">
        <v>2.7982400283686149E-2</v>
      </c>
      <c r="K15" s="187">
        <v>0.10621400000000003</v>
      </c>
      <c r="L15" s="149">
        <v>1.6543267525437343E-2</v>
      </c>
    </row>
    <row r="16" spans="1:12" x14ac:dyDescent="0.25">
      <c r="B16" s="132" t="s">
        <v>61</v>
      </c>
      <c r="C16" s="141">
        <v>54.496689000000003</v>
      </c>
      <c r="D16" s="141">
        <v>64.567518000000007</v>
      </c>
      <c r="E16" s="142">
        <v>0.1847970800574692</v>
      </c>
      <c r="F16" s="143">
        <v>10.070829000000003</v>
      </c>
      <c r="G16" s="147">
        <v>2.7869639425535008E-2</v>
      </c>
      <c r="H16" s="141">
        <v>6.7293649999999996</v>
      </c>
      <c r="I16" s="141">
        <v>4.6048749999999998</v>
      </c>
      <c r="J16" s="142">
        <v>-0.31570437923934869</v>
      </c>
      <c r="K16" s="143">
        <v>-2.1244899999999998</v>
      </c>
      <c r="L16" s="147">
        <v>1.9523454268255209E-2</v>
      </c>
    </row>
    <row r="17" spans="2:12" x14ac:dyDescent="0.25">
      <c r="B17" s="129" t="s">
        <v>53</v>
      </c>
      <c r="C17" s="144">
        <v>45.436275000000002</v>
      </c>
      <c r="D17" s="144">
        <v>56.288620999999999</v>
      </c>
      <c r="E17" s="145">
        <v>0.23884761679957256</v>
      </c>
      <c r="F17" s="146">
        <v>10.852345999999997</v>
      </c>
      <c r="G17" s="149">
        <v>2.4296172744794023E-2</v>
      </c>
      <c r="H17" s="144">
        <v>6.3273130000000002</v>
      </c>
      <c r="I17" s="144">
        <v>4.6873880000000003</v>
      </c>
      <c r="J17" s="145">
        <v>-0.25918189917268197</v>
      </c>
      <c r="K17" s="146">
        <v>-1.6399249999999999</v>
      </c>
      <c r="L17" s="149">
        <v>1.9873287604021447E-2</v>
      </c>
    </row>
    <row r="18" spans="2:12" x14ac:dyDescent="0.25">
      <c r="B18" s="132" t="s">
        <v>138</v>
      </c>
      <c r="C18" s="141">
        <v>56.380020999999999</v>
      </c>
      <c r="D18" s="141">
        <v>55.957039000000002</v>
      </c>
      <c r="E18" s="142">
        <v>-7.5023384613496225E-3</v>
      </c>
      <c r="F18" s="143">
        <v>-0.42298199999999753</v>
      </c>
      <c r="G18" s="147">
        <v>2.4153050149002164E-2</v>
      </c>
      <c r="H18" s="141">
        <v>3.4596580000000001</v>
      </c>
      <c r="I18" s="141">
        <v>6.7544969999999998</v>
      </c>
      <c r="J18" s="142">
        <v>0.95235974191668649</v>
      </c>
      <c r="K18" s="143">
        <v>3.2948389999999996</v>
      </c>
      <c r="L18" s="147">
        <v>2.8637284027159697E-2</v>
      </c>
    </row>
    <row r="19" spans="2:12" x14ac:dyDescent="0.25">
      <c r="B19" s="129" t="s">
        <v>126</v>
      </c>
      <c r="C19" s="144">
        <v>54.614348</v>
      </c>
      <c r="D19" s="144">
        <v>54.858595000000001</v>
      </c>
      <c r="E19" s="145">
        <v>4.4722130528775939E-3</v>
      </c>
      <c r="F19" s="146">
        <v>0.24424700000000144</v>
      </c>
      <c r="G19" s="149">
        <v>2.3678922613092505E-2</v>
      </c>
      <c r="H19" s="144">
        <v>7.935257</v>
      </c>
      <c r="I19" s="144">
        <v>6.171049</v>
      </c>
      <c r="J19" s="145">
        <v>-0.22232525046132723</v>
      </c>
      <c r="K19" s="146">
        <v>-1.764208</v>
      </c>
      <c r="L19" s="149">
        <v>2.6163618543100963E-2</v>
      </c>
    </row>
    <row r="20" spans="2:12" x14ac:dyDescent="0.25">
      <c r="B20" s="132" t="s">
        <v>128</v>
      </c>
      <c r="C20" s="141">
        <v>26.777028000000001</v>
      </c>
      <c r="D20" s="141">
        <v>42.410505999999998</v>
      </c>
      <c r="E20" s="142">
        <v>0.58383917737248492</v>
      </c>
      <c r="F20" s="143">
        <v>15.633477999999997</v>
      </c>
      <c r="G20" s="147">
        <v>1.8305884238487977E-2</v>
      </c>
      <c r="H20" s="141">
        <v>4.1569240000000001</v>
      </c>
      <c r="I20" s="141">
        <v>4.3012040000000002</v>
      </c>
      <c r="J20" s="142">
        <v>3.4708356467426427E-2</v>
      </c>
      <c r="K20" s="159">
        <v>0.14428000000000019</v>
      </c>
      <c r="L20" s="147">
        <v>1.8235969400349931E-2</v>
      </c>
    </row>
    <row r="21" spans="2:12" x14ac:dyDescent="0.25">
      <c r="B21" s="129" t="s">
        <v>57</v>
      </c>
      <c r="C21" s="144">
        <v>17.853498999999999</v>
      </c>
      <c r="D21" s="144">
        <v>36.000245</v>
      </c>
      <c r="E21" s="145">
        <v>1.0164251836572764</v>
      </c>
      <c r="F21" s="146">
        <v>18.146746</v>
      </c>
      <c r="G21" s="149">
        <v>1.5538987380325187E-2</v>
      </c>
      <c r="H21" s="144">
        <v>3.8376299999999999</v>
      </c>
      <c r="I21" s="144">
        <v>4.6450269999999998</v>
      </c>
      <c r="J21" s="145">
        <v>0.21038948517704936</v>
      </c>
      <c r="K21" s="187">
        <v>0.80739699999999992</v>
      </c>
      <c r="L21" s="149">
        <v>1.969368814773706E-2</v>
      </c>
    </row>
    <row r="22" spans="2:12" x14ac:dyDescent="0.25">
      <c r="B22" s="132" t="s">
        <v>55</v>
      </c>
      <c r="C22" s="141">
        <v>31.799889</v>
      </c>
      <c r="D22" s="141">
        <v>35.196457000000002</v>
      </c>
      <c r="E22" s="142">
        <v>0.10681068729516641</v>
      </c>
      <c r="F22" s="143">
        <v>3.396568000000002</v>
      </c>
      <c r="G22" s="147">
        <v>1.5192043864011429E-2</v>
      </c>
      <c r="H22" s="141">
        <v>2.9457970000000002</v>
      </c>
      <c r="I22" s="141">
        <v>4.4735569999999996</v>
      </c>
      <c r="J22" s="142">
        <v>0.51862365261421584</v>
      </c>
      <c r="K22" s="143">
        <v>1.5277599999999993</v>
      </c>
      <c r="L22" s="147">
        <v>1.8966700617483203E-2</v>
      </c>
    </row>
    <row r="23" spans="2:12" x14ac:dyDescent="0.25">
      <c r="B23" s="129" t="s">
        <v>137</v>
      </c>
      <c r="C23" s="144">
        <v>23.308748000000001</v>
      </c>
      <c r="D23" s="144">
        <v>34.473196999999999</v>
      </c>
      <c r="E23" s="145">
        <v>0.47898106753738978</v>
      </c>
      <c r="F23" s="146">
        <v>11.164448999999998</v>
      </c>
      <c r="G23" s="149">
        <v>1.4879859099360687E-2</v>
      </c>
      <c r="H23" s="144">
        <v>3.603345</v>
      </c>
      <c r="I23" s="144">
        <v>3.0707209999999998</v>
      </c>
      <c r="J23" s="145">
        <v>-0.14781376748548924</v>
      </c>
      <c r="K23" s="187">
        <v>-0.53262400000000021</v>
      </c>
      <c r="L23" s="149">
        <v>1.3019046339818324E-2</v>
      </c>
    </row>
    <row r="24" spans="2:12" x14ac:dyDescent="0.25">
      <c r="B24" s="132" t="s">
        <v>59</v>
      </c>
      <c r="C24" s="141">
        <v>25.655194999999999</v>
      </c>
      <c r="D24" s="141">
        <v>34.388190999999999</v>
      </c>
      <c r="E24" s="142">
        <v>0.34039873795541209</v>
      </c>
      <c r="F24" s="143">
        <v>8.732996</v>
      </c>
      <c r="G24" s="147">
        <v>1.4843167483477186E-2</v>
      </c>
      <c r="H24" s="141">
        <v>4.8397430000000004</v>
      </c>
      <c r="I24" s="141">
        <v>1.8277540000000001</v>
      </c>
      <c r="J24" s="142">
        <v>-0.62234482285526327</v>
      </c>
      <c r="K24" s="143">
        <v>-3.0119890000000002</v>
      </c>
      <c r="L24" s="147">
        <v>7.7491944151840244E-3</v>
      </c>
    </row>
    <row r="25" spans="2:12" x14ac:dyDescent="0.25">
      <c r="B25" s="129" t="s">
        <v>135</v>
      </c>
      <c r="C25" s="144">
        <v>9.5499109999999998</v>
      </c>
      <c r="D25" s="144">
        <v>33.697401999999997</v>
      </c>
      <c r="E25" s="145">
        <v>2.5285566535646247</v>
      </c>
      <c r="F25" s="146">
        <v>24.147490999999995</v>
      </c>
      <c r="G25" s="149">
        <v>1.4544998358420746E-2</v>
      </c>
      <c r="H25" s="144">
        <v>1.6134790000000001</v>
      </c>
      <c r="I25" s="144">
        <v>2.9311340000000001</v>
      </c>
      <c r="J25" s="145">
        <v>0.81665457065136882</v>
      </c>
      <c r="K25" s="146">
        <v>1.317655</v>
      </c>
      <c r="L25" s="149">
        <v>1.2427234312142668E-2</v>
      </c>
    </row>
    <row r="26" spans="2:12" x14ac:dyDescent="0.25">
      <c r="B26" s="132" t="s">
        <v>127</v>
      </c>
      <c r="C26" s="141">
        <v>31.426331999999999</v>
      </c>
      <c r="D26" s="141">
        <v>25.712949999999999</v>
      </c>
      <c r="E26" s="142">
        <v>-0.18180238151878492</v>
      </c>
      <c r="F26" s="143">
        <v>-5.7133819999999993</v>
      </c>
      <c r="G26" s="147">
        <v>1.1098624622163891E-2</v>
      </c>
      <c r="H26" s="141">
        <v>3.1102820000000002</v>
      </c>
      <c r="I26" s="141">
        <v>4.8750869999999997</v>
      </c>
      <c r="J26" s="142">
        <v>0.56740996475560723</v>
      </c>
      <c r="K26" s="143">
        <v>1.7648049999999995</v>
      </c>
      <c r="L26" s="147">
        <v>2.0669081809661604E-2</v>
      </c>
    </row>
    <row r="27" spans="2:12" x14ac:dyDescent="0.25">
      <c r="B27" s="129" t="s">
        <v>60</v>
      </c>
      <c r="C27" s="144">
        <v>19.457076000000001</v>
      </c>
      <c r="D27" s="144">
        <v>24.097871000000001</v>
      </c>
      <c r="E27" s="145">
        <v>0.23851451266367052</v>
      </c>
      <c r="F27" s="146">
        <v>4.6407950000000007</v>
      </c>
      <c r="G27" s="149">
        <v>1.0401499027623405E-2</v>
      </c>
      <c r="H27" s="144">
        <v>1.0375460000000001</v>
      </c>
      <c r="I27" s="144">
        <v>2.9086599999999998</v>
      </c>
      <c r="J27" s="145">
        <v>1.8034034153666436</v>
      </c>
      <c r="K27" s="146">
        <v>1.8711139999999997</v>
      </c>
      <c r="L27" s="149">
        <v>1.2331950485497043E-2</v>
      </c>
    </row>
    <row r="28" spans="2:12" x14ac:dyDescent="0.25">
      <c r="B28" s="132" t="s">
        <v>136</v>
      </c>
      <c r="C28" s="141">
        <v>19.917871000000002</v>
      </c>
      <c r="D28" s="141">
        <v>23.875364000000001</v>
      </c>
      <c r="E28" s="142">
        <v>0.19869056286186404</v>
      </c>
      <c r="F28" s="143">
        <v>3.9574929999999995</v>
      </c>
      <c r="G28" s="147">
        <v>1.0305457084991235E-2</v>
      </c>
      <c r="H28" s="141">
        <v>7.4683630000000001</v>
      </c>
      <c r="I28" s="141">
        <v>2.049226</v>
      </c>
      <c r="J28" s="142">
        <v>-0.72561242671252058</v>
      </c>
      <c r="K28" s="143">
        <v>-5.4191370000000001</v>
      </c>
      <c r="L28" s="147">
        <v>8.6881772244240176E-3</v>
      </c>
    </row>
    <row r="29" spans="2:12" x14ac:dyDescent="0.25">
      <c r="B29" s="129" t="s">
        <v>113</v>
      </c>
      <c r="C29" s="144">
        <v>5.9835820000000002</v>
      </c>
      <c r="D29" s="144">
        <v>21.270451999999999</v>
      </c>
      <c r="E29" s="145">
        <v>2.5548024577920048</v>
      </c>
      <c r="F29" s="146">
        <v>15.286869999999999</v>
      </c>
      <c r="G29" s="149">
        <v>9.1810843287820024E-3</v>
      </c>
      <c r="H29" s="190">
        <v>2.5472999999999999E-2</v>
      </c>
      <c r="I29" s="144">
        <v>1.8342810000000001</v>
      </c>
      <c r="J29" s="145">
        <v>71.008832881874937</v>
      </c>
      <c r="K29" s="146">
        <v>1.808808</v>
      </c>
      <c r="L29" s="149">
        <v>7.7768671719926031E-3</v>
      </c>
    </row>
    <row r="30" spans="2:12" x14ac:dyDescent="0.25">
      <c r="B30" s="132" t="s">
        <v>56</v>
      </c>
      <c r="C30" s="141">
        <v>58.134844999999999</v>
      </c>
      <c r="D30" s="141">
        <v>21.250639</v>
      </c>
      <c r="E30" s="142">
        <v>-0.63445952251184301</v>
      </c>
      <c r="F30" s="143">
        <v>-36.884205999999999</v>
      </c>
      <c r="G30" s="147">
        <v>9.1725323326229107E-3</v>
      </c>
      <c r="H30" s="141">
        <v>3.2211539999999999</v>
      </c>
      <c r="I30" s="141">
        <v>3.9227650000000001</v>
      </c>
      <c r="J30" s="142">
        <v>0.21781355377606926</v>
      </c>
      <c r="K30" s="159">
        <v>0.70161100000000021</v>
      </c>
      <c r="L30" s="142">
        <v>1.6631487951923159E-2</v>
      </c>
    </row>
    <row r="31" spans="2:12" x14ac:dyDescent="0.25">
      <c r="B31" s="129" t="s">
        <v>139</v>
      </c>
      <c r="C31" s="144">
        <v>18.488629</v>
      </c>
      <c r="D31" s="144">
        <v>21.203992</v>
      </c>
      <c r="E31" s="145">
        <v>0.14686664976618879</v>
      </c>
      <c r="F31" s="146">
        <v>2.715363</v>
      </c>
      <c r="G31" s="149">
        <v>9.1523978267513528E-3</v>
      </c>
      <c r="H31" s="144">
        <v>1.1126469999999999</v>
      </c>
      <c r="I31" s="144">
        <v>1.433554</v>
      </c>
      <c r="J31" s="145">
        <v>0.28841762032342699</v>
      </c>
      <c r="K31" s="187">
        <v>0.32090700000000005</v>
      </c>
      <c r="L31" s="149">
        <v>6.077890487814399E-3</v>
      </c>
    </row>
    <row r="32" spans="2:12" x14ac:dyDescent="0.25">
      <c r="B32" s="132" t="s">
        <v>125</v>
      </c>
      <c r="C32" s="141">
        <v>13.613168999999999</v>
      </c>
      <c r="D32" s="141">
        <v>20.902576</v>
      </c>
      <c r="E32" s="142">
        <v>0.53546731110147827</v>
      </c>
      <c r="F32" s="143">
        <v>7.2894070000000006</v>
      </c>
      <c r="G32" s="147">
        <v>9.0222959504938968E-3</v>
      </c>
      <c r="H32" s="189">
        <v>0.23011200000000001</v>
      </c>
      <c r="I32" s="189">
        <v>0.37434000000000001</v>
      </c>
      <c r="J32" s="142">
        <v>0.62677304964539005</v>
      </c>
      <c r="K32" s="159">
        <v>0.144228</v>
      </c>
      <c r="L32" s="147">
        <v>1.5871027706026017E-3</v>
      </c>
    </row>
    <row r="33" spans="2:12" ht="13.5" thickBot="1" x14ac:dyDescent="0.3">
      <c r="B33" s="150" t="s">
        <v>129</v>
      </c>
      <c r="C33" s="151">
        <v>2014.1260159999999</v>
      </c>
      <c r="D33" s="151">
        <v>2316.7690480000001</v>
      </c>
      <c r="E33" s="152">
        <v>0.15026022681591744</v>
      </c>
      <c r="F33" s="151">
        <v>302.64303200000018</v>
      </c>
      <c r="G33" s="152">
        <v>1</v>
      </c>
      <c r="H33" s="151">
        <v>207.78527099999999</v>
      </c>
      <c r="I33" s="151">
        <v>235.863743</v>
      </c>
      <c r="J33" s="152">
        <v>0.13513215765904807</v>
      </c>
      <c r="K33" s="151">
        <v>28.078472000000005</v>
      </c>
      <c r="L33" s="152">
        <v>1</v>
      </c>
    </row>
    <row r="35" spans="2:12" x14ac:dyDescent="0.25">
      <c r="B35" s="229" t="s">
        <v>85</v>
      </c>
      <c r="C35" s="229"/>
      <c r="D35" s="229"/>
      <c r="E35" s="229"/>
      <c r="F35" s="229"/>
      <c r="G35" s="229"/>
    </row>
    <row r="36" spans="2:12" ht="12.75" customHeight="1" x14ac:dyDescent="0.25">
      <c r="B36" s="270" t="s">
        <v>91</v>
      </c>
      <c r="C36" s="270"/>
      <c r="D36" s="270"/>
      <c r="E36" s="270"/>
      <c r="F36" s="270"/>
      <c r="G36" s="270"/>
      <c r="H36" s="270"/>
      <c r="I36" s="270"/>
      <c r="J36" s="270"/>
      <c r="K36" s="270"/>
      <c r="L36" s="270"/>
    </row>
    <row r="37" spans="2:12" ht="24.75" customHeight="1" x14ac:dyDescent="0.25">
      <c r="B37" s="270"/>
      <c r="C37" s="270"/>
      <c r="D37" s="270"/>
      <c r="E37" s="270"/>
      <c r="F37" s="270"/>
      <c r="G37" s="270"/>
      <c r="H37" s="270"/>
      <c r="I37" s="270"/>
      <c r="J37" s="270"/>
      <c r="K37" s="270"/>
      <c r="L37" s="270"/>
    </row>
    <row r="38" spans="2:12" x14ac:dyDescent="0.25">
      <c r="B38" s="230" t="s">
        <v>92</v>
      </c>
      <c r="C38" s="230"/>
      <c r="D38" s="230"/>
      <c r="E38" s="230"/>
      <c r="F38" s="230"/>
      <c r="G38" s="230"/>
      <c r="H38" s="230"/>
      <c r="I38" s="230"/>
      <c r="J38" s="230"/>
      <c r="K38" s="230"/>
      <c r="L38" s="230"/>
    </row>
  </sheetData>
  <mergeCells count="8">
    <mergeCell ref="H6:L6"/>
    <mergeCell ref="B36:L37"/>
    <mergeCell ref="B38:L38"/>
    <mergeCell ref="B35:G35"/>
    <mergeCell ref="B2:G2"/>
    <mergeCell ref="B3:G3"/>
    <mergeCell ref="B6:B7"/>
    <mergeCell ref="C6:G6"/>
  </mergeCells>
  <pageMargins left="0" right="0" top="0" bottom="0" header="0" footer="0"/>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0138-6811-45F4-9DA7-D493CF504819}">
  <sheetPr>
    <tabColor rgb="FF00B050"/>
  </sheetPr>
  <dimension ref="A2:L29"/>
  <sheetViews>
    <sheetView showGridLines="0" topLeftCell="A6" workbookViewId="0">
      <selection activeCell="H22" sqref="H22"/>
    </sheetView>
  </sheetViews>
  <sheetFormatPr baseColWidth="10" defaultColWidth="11.42578125" defaultRowHeight="12.75" x14ac:dyDescent="0.25"/>
  <cols>
    <col min="1" max="1" width="11.42578125" style="2"/>
    <col min="2" max="2" width="22.5703125" style="2" bestFit="1" customWidth="1"/>
    <col min="3" max="16384" width="11.42578125" style="2"/>
  </cols>
  <sheetData>
    <row r="2" spans="1:12" x14ac:dyDescent="0.25">
      <c r="A2" s="2" t="s">
        <v>134</v>
      </c>
      <c r="B2" s="230" t="s">
        <v>131</v>
      </c>
      <c r="C2" s="230"/>
      <c r="D2" s="230"/>
      <c r="E2" s="230"/>
      <c r="F2" s="230"/>
      <c r="G2" s="230"/>
    </row>
    <row r="3" spans="1:12" x14ac:dyDescent="0.25">
      <c r="B3" s="230" t="s">
        <v>79</v>
      </c>
      <c r="C3" s="230"/>
      <c r="D3" s="230"/>
      <c r="E3" s="230"/>
      <c r="F3" s="230"/>
      <c r="G3" s="230"/>
    </row>
    <row r="4" spans="1:12" x14ac:dyDescent="0.25">
      <c r="B4" s="7"/>
      <c r="C4" s="7"/>
      <c r="D4" s="7"/>
      <c r="E4" s="7"/>
      <c r="F4" s="7"/>
      <c r="G4" s="7"/>
    </row>
    <row r="5" spans="1:12" ht="13.5" thickBot="1" x14ac:dyDescent="0.3"/>
    <row r="6" spans="1:12" ht="12.75" customHeight="1" x14ac:dyDescent="0.25">
      <c r="B6" s="260" t="s">
        <v>95</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62</v>
      </c>
      <c r="C8" s="133">
        <v>26969.479617000001</v>
      </c>
      <c r="D8" s="133">
        <v>29112.191664000002</v>
      </c>
      <c r="E8" s="136">
        <v>7.9449513947957628E-2</v>
      </c>
      <c r="F8" s="133">
        <v>2142.7120470000009</v>
      </c>
      <c r="G8" s="134">
        <v>0.36929643171338961</v>
      </c>
      <c r="H8" s="133">
        <v>2983.9442909999998</v>
      </c>
      <c r="I8" s="133">
        <v>3080.510323</v>
      </c>
      <c r="J8" s="136">
        <v>3.2361874948958258E-2</v>
      </c>
      <c r="K8" s="133">
        <v>96.566032000000178</v>
      </c>
      <c r="L8" s="134">
        <v>0.36068816286524175</v>
      </c>
    </row>
    <row r="9" spans="1:12" x14ac:dyDescent="0.25">
      <c r="B9" s="129" t="s">
        <v>63</v>
      </c>
      <c r="C9" s="130">
        <v>7827.0467859999999</v>
      </c>
      <c r="D9" s="130">
        <v>8771.8165779999999</v>
      </c>
      <c r="E9" s="135">
        <v>0.12070578058762615</v>
      </c>
      <c r="F9" s="130">
        <v>944.76979200000005</v>
      </c>
      <c r="G9" s="131">
        <v>0.11127298828227979</v>
      </c>
      <c r="H9" s="130">
        <v>795.81975999999997</v>
      </c>
      <c r="I9" s="130">
        <v>1066.8378479999999</v>
      </c>
      <c r="J9" s="135">
        <v>0.34055209687178412</v>
      </c>
      <c r="K9" s="130">
        <v>271.01808799999992</v>
      </c>
      <c r="L9" s="131">
        <v>0.1249129991862806</v>
      </c>
    </row>
    <row r="10" spans="1:12" x14ac:dyDescent="0.25">
      <c r="B10" s="132" t="s">
        <v>64</v>
      </c>
      <c r="C10" s="133">
        <v>5321.5580369999998</v>
      </c>
      <c r="D10" s="133">
        <v>6671.7100049999999</v>
      </c>
      <c r="E10" s="136">
        <v>0.25371366028756892</v>
      </c>
      <c r="F10" s="133">
        <v>1350.1519680000001</v>
      </c>
      <c r="G10" s="134">
        <v>8.4632539065060908E-2</v>
      </c>
      <c r="H10" s="133">
        <v>570.91225999999995</v>
      </c>
      <c r="I10" s="133">
        <v>739.69927499999994</v>
      </c>
      <c r="J10" s="136">
        <v>0.29564440427325911</v>
      </c>
      <c r="K10" s="133">
        <v>168.787015</v>
      </c>
      <c r="L10" s="134">
        <v>8.6609277229323933E-2</v>
      </c>
    </row>
    <row r="11" spans="1:12" x14ac:dyDescent="0.25">
      <c r="B11" s="129" t="s">
        <v>67</v>
      </c>
      <c r="C11" s="130">
        <v>5083.939703</v>
      </c>
      <c r="D11" s="130">
        <v>6095.6968390000002</v>
      </c>
      <c r="E11" s="135">
        <v>0.19901045156042452</v>
      </c>
      <c r="F11" s="130">
        <v>1011.7571360000002</v>
      </c>
      <c r="G11" s="131">
        <v>7.7325648217444629E-2</v>
      </c>
      <c r="H11" s="130">
        <v>610.95104600000002</v>
      </c>
      <c r="I11" s="130">
        <v>926.70030399999996</v>
      </c>
      <c r="J11" s="135">
        <v>0.51681597088222331</v>
      </c>
      <c r="K11" s="130">
        <v>315.74925799999994</v>
      </c>
      <c r="L11" s="131">
        <v>0.10850469406994454</v>
      </c>
    </row>
    <row r="12" spans="1:12" x14ac:dyDescent="0.25">
      <c r="B12" s="132" t="s">
        <v>65</v>
      </c>
      <c r="C12" s="133">
        <v>5015.7381320000004</v>
      </c>
      <c r="D12" s="133">
        <v>5120.8426310000004</v>
      </c>
      <c r="E12" s="136">
        <v>2.0954941473009026E-2</v>
      </c>
      <c r="F12" s="133">
        <v>105.10449900000003</v>
      </c>
      <c r="G12" s="134">
        <v>6.4959345308675004E-2</v>
      </c>
      <c r="H12" s="133">
        <v>510.13954699999999</v>
      </c>
      <c r="I12" s="133">
        <v>542.14261899999997</v>
      </c>
      <c r="J12" s="136">
        <v>6.2733956205124342E-2</v>
      </c>
      <c r="K12" s="133">
        <v>32.003071999999975</v>
      </c>
      <c r="L12" s="134">
        <v>6.3477932145874744E-2</v>
      </c>
    </row>
    <row r="13" spans="1:12" x14ac:dyDescent="0.25">
      <c r="B13" s="129" t="s">
        <v>69</v>
      </c>
      <c r="C13" s="130">
        <v>4648.0078169999997</v>
      </c>
      <c r="D13" s="130">
        <v>4171.078383</v>
      </c>
      <c r="E13" s="135">
        <v>-0.10260943027153258</v>
      </c>
      <c r="F13" s="130">
        <v>-476.92943399999967</v>
      </c>
      <c r="G13" s="131">
        <v>5.2911315678907209E-2</v>
      </c>
      <c r="H13" s="130">
        <v>592.07680200000004</v>
      </c>
      <c r="I13" s="130">
        <v>546.25594799999999</v>
      </c>
      <c r="J13" s="135">
        <v>-7.7390051164342055E-2</v>
      </c>
      <c r="K13" s="130">
        <v>-45.820854000000054</v>
      </c>
      <c r="L13" s="131">
        <v>6.3959550100274418E-2</v>
      </c>
    </row>
    <row r="14" spans="1:12" x14ac:dyDescent="0.25">
      <c r="B14" s="132" t="s">
        <v>68</v>
      </c>
      <c r="C14" s="133">
        <v>5053.2738429999999</v>
      </c>
      <c r="D14" s="133">
        <v>4111.2642109999997</v>
      </c>
      <c r="E14" s="136">
        <v>-0.18641571014500036</v>
      </c>
      <c r="F14" s="133">
        <v>-942.00963200000024</v>
      </c>
      <c r="G14" s="134">
        <v>5.2152555893988421E-2</v>
      </c>
      <c r="H14" s="133">
        <v>286.84098799999998</v>
      </c>
      <c r="I14" s="133">
        <v>265.40461299999998</v>
      </c>
      <c r="J14" s="136">
        <v>-7.4732607600696221E-2</v>
      </c>
      <c r="K14" s="133">
        <v>-21.436374999999998</v>
      </c>
      <c r="L14" s="134">
        <v>3.1075468750808809E-2</v>
      </c>
    </row>
    <row r="15" spans="1:12" x14ac:dyDescent="0.25">
      <c r="B15" s="129" t="s">
        <v>70</v>
      </c>
      <c r="C15" s="130">
        <v>3205.5711019999999</v>
      </c>
      <c r="D15" s="130">
        <v>3799.9149790000001</v>
      </c>
      <c r="E15" s="135">
        <v>0.18540966900693023</v>
      </c>
      <c r="F15" s="130">
        <v>594.34387700000025</v>
      </c>
      <c r="G15" s="131">
        <v>4.8203002328205603E-2</v>
      </c>
      <c r="H15" s="130">
        <v>386.67556200000001</v>
      </c>
      <c r="I15" s="130">
        <v>430.81043499999998</v>
      </c>
      <c r="J15" s="135">
        <v>0.11413928713705457</v>
      </c>
      <c r="K15" s="130">
        <v>44.13487299999997</v>
      </c>
      <c r="L15" s="131">
        <v>5.0442364430059283E-2</v>
      </c>
    </row>
    <row r="16" spans="1:12" x14ac:dyDescent="0.25">
      <c r="B16" s="132" t="s">
        <v>66</v>
      </c>
      <c r="C16" s="133">
        <v>4142.0937720000002</v>
      </c>
      <c r="D16" s="133">
        <v>3472.0984149999999</v>
      </c>
      <c r="E16" s="136">
        <v>-0.16175282209424602</v>
      </c>
      <c r="F16" s="133">
        <v>-669.99535700000024</v>
      </c>
      <c r="G16" s="134">
        <v>4.404455597215718E-2</v>
      </c>
      <c r="H16" s="133">
        <v>426.648259</v>
      </c>
      <c r="I16" s="133">
        <v>334.63421599999998</v>
      </c>
      <c r="J16" s="136">
        <v>-0.21566721780528819</v>
      </c>
      <c r="K16" s="133">
        <v>-92.014043000000015</v>
      </c>
      <c r="L16" s="134">
        <v>3.9181365405504105E-2</v>
      </c>
    </row>
    <row r="17" spans="2:12" x14ac:dyDescent="0.25">
      <c r="B17" s="129" t="s">
        <v>71</v>
      </c>
      <c r="C17" s="130">
        <v>2596.8211299999998</v>
      </c>
      <c r="D17" s="130">
        <v>2572.179678</v>
      </c>
      <c r="E17" s="135">
        <v>-9.4890832931568969E-3</v>
      </c>
      <c r="F17" s="130">
        <v>-24.641451999999845</v>
      </c>
      <c r="G17" s="131">
        <v>3.2628830827111287E-2</v>
      </c>
      <c r="H17" s="130">
        <v>213.176492</v>
      </c>
      <c r="I17" s="130">
        <v>195.06718699999999</v>
      </c>
      <c r="J17" s="135">
        <v>-8.4949821765525679E-2</v>
      </c>
      <c r="K17" s="130">
        <v>-18.109305000000006</v>
      </c>
      <c r="L17" s="131">
        <v>2.2839860262438914E-2</v>
      </c>
    </row>
    <row r="18" spans="2:12" x14ac:dyDescent="0.25">
      <c r="B18" s="132" t="s">
        <v>78</v>
      </c>
      <c r="C18" s="133">
        <v>1522.248953</v>
      </c>
      <c r="D18" s="133">
        <v>1550.3526099999999</v>
      </c>
      <c r="E18" s="136">
        <v>1.846193222508985E-2</v>
      </c>
      <c r="F18" s="133">
        <v>28.103656999999885</v>
      </c>
      <c r="G18" s="134">
        <v>1.9666663828630263E-2</v>
      </c>
      <c r="H18" s="133">
        <v>152.22016600000001</v>
      </c>
      <c r="I18" s="133">
        <v>148.36371700000001</v>
      </c>
      <c r="J18" s="136">
        <v>-2.5334678717930159E-2</v>
      </c>
      <c r="K18" s="133">
        <v>-3.8564489999999978</v>
      </c>
      <c r="L18" s="134">
        <v>1.7371484237869453E-2</v>
      </c>
    </row>
    <row r="19" spans="2:12" x14ac:dyDescent="0.25">
      <c r="B19" s="129" t="s">
        <v>72</v>
      </c>
      <c r="C19" s="130">
        <v>833.97177299999998</v>
      </c>
      <c r="D19" s="130">
        <v>1112.273655</v>
      </c>
      <c r="E19" s="135">
        <v>0.3337065965660686</v>
      </c>
      <c r="F19" s="130">
        <v>278.30188199999998</v>
      </c>
      <c r="G19" s="131">
        <v>1.4109507680531383E-2</v>
      </c>
      <c r="H19" s="130">
        <v>82.592329000000007</v>
      </c>
      <c r="I19" s="130">
        <v>87.675888</v>
      </c>
      <c r="J19" s="135">
        <v>6.1550013924416502E-2</v>
      </c>
      <c r="K19" s="130">
        <v>5.0835589999999939</v>
      </c>
      <c r="L19" s="131">
        <v>1.0265719525166707E-2</v>
      </c>
    </row>
    <row r="20" spans="2:12" x14ac:dyDescent="0.25">
      <c r="B20" s="132" t="s">
        <v>73</v>
      </c>
      <c r="C20" s="133">
        <v>883.59792500000003</v>
      </c>
      <c r="D20" s="133">
        <v>815.34188700000004</v>
      </c>
      <c r="E20" s="136">
        <v>-7.7247847769674194E-2</v>
      </c>
      <c r="F20" s="133">
        <v>-68.25603799999999</v>
      </c>
      <c r="G20" s="134">
        <v>1.0342843746384923E-2</v>
      </c>
      <c r="H20" s="133">
        <v>84.578109999999995</v>
      </c>
      <c r="I20" s="133">
        <v>55.940817000000003</v>
      </c>
      <c r="J20" s="136">
        <v>-0.33858989045747168</v>
      </c>
      <c r="K20" s="133">
        <v>-28.637292999999993</v>
      </c>
      <c r="L20" s="136">
        <v>6.5499506241747741E-3</v>
      </c>
    </row>
    <row r="21" spans="2:12" x14ac:dyDescent="0.25">
      <c r="B21" s="129" t="s">
        <v>74</v>
      </c>
      <c r="C21" s="130">
        <v>527.59452299999998</v>
      </c>
      <c r="D21" s="130">
        <v>656.54713500000003</v>
      </c>
      <c r="E21" s="135">
        <v>0.24441613090816716</v>
      </c>
      <c r="F21" s="130">
        <v>128.95261200000004</v>
      </c>
      <c r="G21" s="135">
        <v>8.328487150865203E-3</v>
      </c>
      <c r="H21" s="130">
        <v>46.200367999999997</v>
      </c>
      <c r="I21" s="130">
        <v>48.479664999999997</v>
      </c>
      <c r="J21" s="135">
        <v>4.9335039928686264E-2</v>
      </c>
      <c r="K21" s="130">
        <v>2.2792969999999997</v>
      </c>
      <c r="L21" s="135">
        <v>5.6763456283903382E-3</v>
      </c>
    </row>
    <row r="22" spans="2:12" x14ac:dyDescent="0.25">
      <c r="B22" s="132" t="s">
        <v>76</v>
      </c>
      <c r="C22" s="133">
        <v>204.41641899999999</v>
      </c>
      <c r="D22" s="133">
        <v>283.52478400000001</v>
      </c>
      <c r="E22" s="136">
        <v>0.38699613948329681</v>
      </c>
      <c r="F22" s="133">
        <v>79.10836500000002</v>
      </c>
      <c r="G22" s="136">
        <v>3.5965925287235194E-3</v>
      </c>
      <c r="H22" s="133">
        <v>27.090927000000001</v>
      </c>
      <c r="I22" s="133">
        <v>31.629809999999999</v>
      </c>
      <c r="J22" s="136">
        <v>0.16754255031583076</v>
      </c>
      <c r="K22" s="133">
        <v>4.5388829999999984</v>
      </c>
      <c r="L22" s="136">
        <v>3.7034441908853333E-3</v>
      </c>
    </row>
    <row r="23" spans="2:12" x14ac:dyDescent="0.25">
      <c r="B23" s="129" t="s">
        <v>75</v>
      </c>
      <c r="C23" s="130">
        <v>425.216746</v>
      </c>
      <c r="D23" s="130">
        <v>280.24480599999998</v>
      </c>
      <c r="E23" s="135">
        <v>-0.34093657261560439</v>
      </c>
      <c r="F23" s="130">
        <v>-144.97194000000002</v>
      </c>
      <c r="G23" s="135">
        <v>3.5549850748609409E-3</v>
      </c>
      <c r="H23" s="130">
        <v>30.382231000000001</v>
      </c>
      <c r="I23" s="130">
        <v>16.714195</v>
      </c>
      <c r="J23" s="135">
        <v>-0.4498693989917989</v>
      </c>
      <c r="K23" s="130">
        <v>-13.668036000000001</v>
      </c>
      <c r="L23" s="135">
        <v>1.9570173952380581E-3</v>
      </c>
    </row>
    <row r="24" spans="2:12" x14ac:dyDescent="0.25">
      <c r="B24" s="132" t="s">
        <v>77</v>
      </c>
      <c r="C24" s="133">
        <v>209.09712500000001</v>
      </c>
      <c r="D24" s="133">
        <v>234.42176000000001</v>
      </c>
      <c r="E24" s="136">
        <v>0.12111421905011843</v>
      </c>
      <c r="F24" s="133">
        <v>25.324635000000001</v>
      </c>
      <c r="G24" s="136">
        <v>2.9737067027841135E-3</v>
      </c>
      <c r="H24" s="133">
        <v>15.688294000000001</v>
      </c>
      <c r="I24" s="133">
        <v>23.780270000000002</v>
      </c>
      <c r="J24" s="136">
        <v>0.51579706499635969</v>
      </c>
      <c r="K24" s="133">
        <v>8.0919760000000007</v>
      </c>
      <c r="L24" s="136">
        <v>2.7843639525240516E-3</v>
      </c>
    </row>
    <row r="25" spans="2:12" ht="13.5" thickBot="1" x14ac:dyDescent="0.3">
      <c r="B25" s="138" t="s">
        <v>19</v>
      </c>
      <c r="C25" s="139">
        <v>74469.673403000008</v>
      </c>
      <c r="D25" s="139">
        <v>78831.500020000007</v>
      </c>
      <c r="E25" s="140">
        <v>5.8571851032507505E-2</v>
      </c>
      <c r="F25" s="139">
        <v>4361.8266169999988</v>
      </c>
      <c r="G25" s="140">
        <v>1</v>
      </c>
      <c r="H25" s="139">
        <v>7815.9374319999988</v>
      </c>
      <c r="I25" s="139">
        <v>8540.6471300000012</v>
      </c>
      <c r="J25" s="140">
        <v>9.2722044451494234E-2</v>
      </c>
      <c r="K25" s="139">
        <v>724.70969800000239</v>
      </c>
      <c r="L25" s="140">
        <v>1</v>
      </c>
    </row>
    <row r="26" spans="2:12" x14ac:dyDescent="0.25">
      <c r="G26" s="10"/>
    </row>
    <row r="27" spans="2:12" x14ac:dyDescent="0.25">
      <c r="B27" s="229" t="s">
        <v>85</v>
      </c>
      <c r="C27" s="229"/>
      <c r="D27" s="229"/>
      <c r="E27" s="229"/>
      <c r="F27" s="229"/>
      <c r="G27" s="241"/>
    </row>
    <row r="28" spans="2:12" ht="26.25" customHeight="1" x14ac:dyDescent="0.25">
      <c r="B28" s="272" t="s">
        <v>90</v>
      </c>
      <c r="C28" s="272"/>
      <c r="D28" s="272"/>
      <c r="E28" s="272"/>
      <c r="F28" s="272"/>
      <c r="G28" s="272"/>
      <c r="H28" s="272"/>
      <c r="I28" s="272"/>
      <c r="J28" s="272"/>
      <c r="K28" s="272"/>
      <c r="L28" s="272"/>
    </row>
    <row r="29" spans="2:12" ht="26.25" customHeight="1" x14ac:dyDescent="0.25">
      <c r="B29" s="230" t="s">
        <v>92</v>
      </c>
      <c r="C29" s="230"/>
      <c r="D29" s="230"/>
      <c r="E29" s="230"/>
      <c r="F29" s="230"/>
      <c r="G29" s="230"/>
      <c r="H29" s="230"/>
      <c r="I29" s="230"/>
      <c r="J29" s="230"/>
      <c r="K29" s="230"/>
      <c r="L29" s="230"/>
    </row>
  </sheetData>
  <mergeCells count="8">
    <mergeCell ref="H6:L6"/>
    <mergeCell ref="B28:L28"/>
    <mergeCell ref="B29:L29"/>
    <mergeCell ref="B27:G27"/>
    <mergeCell ref="B2:G2"/>
    <mergeCell ref="B3:G3"/>
    <mergeCell ref="B6:B7"/>
    <mergeCell ref="C6:G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3898-8974-475C-A66B-EF39AF0902DF}">
  <sheetPr>
    <tabColor rgb="FF00B050"/>
  </sheetPr>
  <dimension ref="A2:L29"/>
  <sheetViews>
    <sheetView showGridLines="0" topLeftCell="A6" zoomScaleNormal="100" workbookViewId="0">
      <selection activeCell="L21" sqref="L21"/>
    </sheetView>
  </sheetViews>
  <sheetFormatPr baseColWidth="10" defaultColWidth="11.42578125" defaultRowHeight="12.75" x14ac:dyDescent="0.25"/>
  <cols>
    <col min="1" max="1" width="11.42578125" style="2"/>
    <col min="2" max="2" width="26" style="2" customWidth="1"/>
    <col min="3" max="16384" width="11.42578125" style="2"/>
  </cols>
  <sheetData>
    <row r="2" spans="1:12" x14ac:dyDescent="0.25">
      <c r="A2" s="2" t="s">
        <v>151</v>
      </c>
      <c r="B2" s="230" t="s">
        <v>180</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60" t="s">
        <v>98</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63</v>
      </c>
      <c r="C8" s="133">
        <v>5288.652497</v>
      </c>
      <c r="D8" s="133">
        <v>6090.6030140000003</v>
      </c>
      <c r="E8" s="134">
        <v>0.15163607695058579</v>
      </c>
      <c r="F8" s="133">
        <v>801.95051700000022</v>
      </c>
      <c r="G8" s="134">
        <v>0.18517643356592958</v>
      </c>
      <c r="H8" s="133">
        <v>534.17737199999999</v>
      </c>
      <c r="I8" s="133">
        <v>784.99014499999998</v>
      </c>
      <c r="J8" s="134">
        <v>0.46953088271211918</v>
      </c>
      <c r="K8" s="133">
        <v>250.81277299999999</v>
      </c>
      <c r="L8" s="134">
        <v>0.22050751946134819</v>
      </c>
    </row>
    <row r="9" spans="1:12" x14ac:dyDescent="0.25">
      <c r="B9" s="129" t="s">
        <v>65</v>
      </c>
      <c r="C9" s="130">
        <v>5013.2711669999999</v>
      </c>
      <c r="D9" s="130">
        <v>5117.558368</v>
      </c>
      <c r="E9" s="131">
        <v>2.0802226236329213E-2</v>
      </c>
      <c r="F9" s="130">
        <v>104.2872010000001</v>
      </c>
      <c r="G9" s="131">
        <v>0.15559234528558605</v>
      </c>
      <c r="H9" s="130">
        <v>509.90395999999998</v>
      </c>
      <c r="I9" s="130">
        <v>541.81774800000005</v>
      </c>
      <c r="J9" s="131">
        <v>6.2587841051479742E-2</v>
      </c>
      <c r="K9" s="130">
        <v>31.913788000000068</v>
      </c>
      <c r="L9" s="131">
        <v>0.15219921978971324</v>
      </c>
    </row>
    <row r="10" spans="1:12" x14ac:dyDescent="0.25">
      <c r="B10" s="132" t="s">
        <v>68</v>
      </c>
      <c r="C10" s="133">
        <v>4740.641869</v>
      </c>
      <c r="D10" s="133">
        <v>3779.2624169999999</v>
      </c>
      <c r="E10" s="134">
        <v>-0.20279520760398539</v>
      </c>
      <c r="F10" s="133">
        <v>-961.37945200000013</v>
      </c>
      <c r="G10" s="134">
        <v>0.11490329188771109</v>
      </c>
      <c r="H10" s="133">
        <v>209.491848</v>
      </c>
      <c r="I10" s="133">
        <v>236.00307699999999</v>
      </c>
      <c r="J10" s="134">
        <v>0.12655017010494829</v>
      </c>
      <c r="K10" s="133">
        <v>26.511228999999986</v>
      </c>
      <c r="L10" s="134">
        <v>6.6294403090264978E-2</v>
      </c>
    </row>
    <row r="11" spans="1:12" x14ac:dyDescent="0.25">
      <c r="B11" s="129" t="s">
        <v>62</v>
      </c>
      <c r="C11" s="130">
        <v>2792.2464570000002</v>
      </c>
      <c r="D11" s="130">
        <v>3065.3977399999999</v>
      </c>
      <c r="E11" s="131">
        <v>9.7824918826640461E-2</v>
      </c>
      <c r="F11" s="130">
        <v>273.15128299999969</v>
      </c>
      <c r="G11" s="131">
        <v>9.3199215192563301E-2</v>
      </c>
      <c r="H11" s="130">
        <v>228.57127299999999</v>
      </c>
      <c r="I11" s="130">
        <v>364.055587</v>
      </c>
      <c r="J11" s="131">
        <v>0.59274427718657363</v>
      </c>
      <c r="K11" s="130">
        <v>135.48431400000001</v>
      </c>
      <c r="L11" s="131">
        <v>0.10226497102764907</v>
      </c>
    </row>
    <row r="12" spans="1:12" x14ac:dyDescent="0.25">
      <c r="B12" s="132" t="s">
        <v>71</v>
      </c>
      <c r="C12" s="133">
        <v>2466.3380579999998</v>
      </c>
      <c r="D12" s="133">
        <v>2486.5467309999999</v>
      </c>
      <c r="E12" s="134">
        <v>8.1937968456715637E-3</v>
      </c>
      <c r="F12" s="133">
        <v>20.20867300000009</v>
      </c>
      <c r="G12" s="134">
        <v>7.560004395019676E-2</v>
      </c>
      <c r="H12" s="133">
        <v>195.30917400000001</v>
      </c>
      <c r="I12" s="133">
        <v>192.10262399999999</v>
      </c>
      <c r="J12" s="134">
        <v>-1.6417815580951789E-2</v>
      </c>
      <c r="K12" s="133">
        <v>-3.2065500000000213</v>
      </c>
      <c r="L12" s="134">
        <v>5.3962554014300466E-2</v>
      </c>
    </row>
    <row r="13" spans="1:12" x14ac:dyDescent="0.25">
      <c r="B13" s="129" t="s">
        <v>66</v>
      </c>
      <c r="C13" s="130">
        <v>2503.8773470000001</v>
      </c>
      <c r="D13" s="130">
        <v>2292.8526339999999</v>
      </c>
      <c r="E13" s="131">
        <v>-8.4279173360004123E-2</v>
      </c>
      <c r="F13" s="130">
        <v>-211.02471300000025</v>
      </c>
      <c r="G13" s="131">
        <v>6.9711040512805231E-2</v>
      </c>
      <c r="H13" s="130">
        <v>248.01075499999999</v>
      </c>
      <c r="I13" s="130">
        <v>242.595294</v>
      </c>
      <c r="J13" s="131">
        <v>-2.1835589347728113E-2</v>
      </c>
      <c r="K13" s="130">
        <v>-5.4154609999999934</v>
      </c>
      <c r="L13" s="131">
        <v>6.8146188654300222E-2</v>
      </c>
    </row>
    <row r="14" spans="1:12" x14ac:dyDescent="0.25">
      <c r="B14" s="132" t="s">
        <v>64</v>
      </c>
      <c r="C14" s="133">
        <v>1910.2319440000001</v>
      </c>
      <c r="D14" s="133">
        <v>2267.358123</v>
      </c>
      <c r="E14" s="134">
        <v>0.18695435395776205</v>
      </c>
      <c r="F14" s="133">
        <v>357.12617899999987</v>
      </c>
      <c r="G14" s="134">
        <v>6.8935914862416334E-2</v>
      </c>
      <c r="H14" s="133">
        <v>206.307029</v>
      </c>
      <c r="I14" s="133">
        <v>241.88170299999999</v>
      </c>
      <c r="J14" s="134">
        <v>0.17243558870696551</v>
      </c>
      <c r="K14" s="133">
        <v>35.574673999999987</v>
      </c>
      <c r="L14" s="134">
        <v>6.79457374991842E-2</v>
      </c>
    </row>
    <row r="15" spans="1:12" x14ac:dyDescent="0.25">
      <c r="B15" s="129" t="s">
        <v>67</v>
      </c>
      <c r="C15" s="130">
        <v>1797.157367</v>
      </c>
      <c r="D15" s="130">
        <v>2379.9839489999999</v>
      </c>
      <c r="E15" s="131">
        <v>0.32430470069124451</v>
      </c>
      <c r="F15" s="130">
        <v>582.82658199999992</v>
      </c>
      <c r="G15" s="131">
        <v>7.2360148676072822E-2</v>
      </c>
      <c r="H15" s="130">
        <v>192.320356</v>
      </c>
      <c r="I15" s="130">
        <v>425.25670200000002</v>
      </c>
      <c r="J15" s="131">
        <v>1.2111892409350573</v>
      </c>
      <c r="K15" s="130">
        <v>232.93634600000001</v>
      </c>
      <c r="L15" s="131">
        <v>0.11945665953848854</v>
      </c>
    </row>
    <row r="16" spans="1:12" x14ac:dyDescent="0.25">
      <c r="B16" s="132" t="s">
        <v>78</v>
      </c>
      <c r="C16" s="133">
        <v>1221.8181119999999</v>
      </c>
      <c r="D16" s="133">
        <v>1277.094738</v>
      </c>
      <c r="E16" s="134">
        <v>4.5241288745930808E-2</v>
      </c>
      <c r="F16" s="133">
        <v>55.276626000000078</v>
      </c>
      <c r="G16" s="134">
        <v>3.8828314432094627E-2</v>
      </c>
      <c r="H16" s="133">
        <v>127.57816800000001</v>
      </c>
      <c r="I16" s="133">
        <v>125.14313</v>
      </c>
      <c r="J16" s="134">
        <v>-1.9086635575453648E-2</v>
      </c>
      <c r="K16" s="133">
        <v>-2.4350380000000058</v>
      </c>
      <c r="L16" s="134">
        <v>3.5153309057057047E-2</v>
      </c>
    </row>
    <row r="17" spans="2:12" x14ac:dyDescent="0.25">
      <c r="B17" s="129" t="s">
        <v>72</v>
      </c>
      <c r="C17" s="130">
        <v>826.50828000000001</v>
      </c>
      <c r="D17" s="130">
        <v>1062.337702</v>
      </c>
      <c r="E17" s="131">
        <v>0.2853321953411041</v>
      </c>
      <c r="F17" s="130">
        <v>235.82942200000002</v>
      </c>
      <c r="G17" s="131">
        <v>3.229892121466469E-2</v>
      </c>
      <c r="H17" s="130">
        <v>81.775679999999994</v>
      </c>
      <c r="I17" s="130">
        <v>80.160629999999998</v>
      </c>
      <c r="J17" s="131">
        <v>-1.9749759341652684E-2</v>
      </c>
      <c r="K17" s="130">
        <v>-1.6150499999999965</v>
      </c>
      <c r="L17" s="131">
        <v>2.2517507757704312E-2</v>
      </c>
    </row>
    <row r="18" spans="2:12" x14ac:dyDescent="0.25">
      <c r="B18" s="132" t="s">
        <v>70</v>
      </c>
      <c r="C18" s="133">
        <v>715.39047000000005</v>
      </c>
      <c r="D18" s="133">
        <v>735.87838099999999</v>
      </c>
      <c r="E18" s="134">
        <v>2.863878100025552E-2</v>
      </c>
      <c r="F18" s="133">
        <v>20.48791099999994</v>
      </c>
      <c r="G18" s="134">
        <v>2.2373373181378442E-2</v>
      </c>
      <c r="H18" s="133">
        <v>71.081695999999994</v>
      </c>
      <c r="I18" s="133">
        <v>99.303774000000004</v>
      </c>
      <c r="J18" s="134">
        <v>0.39703720631539263</v>
      </c>
      <c r="K18" s="133">
        <v>28.22207800000001</v>
      </c>
      <c r="L18" s="134">
        <v>2.7894909276714962E-2</v>
      </c>
    </row>
    <row r="19" spans="2:12" x14ac:dyDescent="0.25">
      <c r="B19" s="129" t="s">
        <v>73</v>
      </c>
      <c r="C19" s="130">
        <v>531.52245700000003</v>
      </c>
      <c r="D19" s="130">
        <v>601.19908999999996</v>
      </c>
      <c r="E19" s="131">
        <v>0.13108878483378916</v>
      </c>
      <c r="F19" s="130">
        <v>69.676632999999924</v>
      </c>
      <c r="G19" s="131">
        <v>1.8278634002804228E-2</v>
      </c>
      <c r="H19" s="130">
        <v>58.388607999999998</v>
      </c>
      <c r="I19" s="130">
        <v>53.283881999999998</v>
      </c>
      <c r="J19" s="131">
        <v>-8.7426745984422127E-2</v>
      </c>
      <c r="K19" s="130">
        <v>-5.1047259999999994</v>
      </c>
      <c r="L19" s="131">
        <v>1.4967699558943101E-2</v>
      </c>
    </row>
    <row r="20" spans="2:12" x14ac:dyDescent="0.25">
      <c r="B20" s="132" t="s">
        <v>69</v>
      </c>
      <c r="C20" s="133">
        <v>488.656475</v>
      </c>
      <c r="D20" s="133">
        <v>610.56485399999997</v>
      </c>
      <c r="E20" s="134">
        <v>0.24947664716813578</v>
      </c>
      <c r="F20" s="133">
        <v>121.90837899999997</v>
      </c>
      <c r="G20" s="134">
        <v>1.856338721544239E-2</v>
      </c>
      <c r="H20" s="133">
        <v>48.025827999999997</v>
      </c>
      <c r="I20" s="133">
        <v>82.261679000000001</v>
      </c>
      <c r="J20" s="134">
        <v>0.71286331596406849</v>
      </c>
      <c r="K20" s="133">
        <v>34.235851000000004</v>
      </c>
      <c r="L20" s="134">
        <v>2.3107702559776313E-2</v>
      </c>
    </row>
    <row r="21" spans="2:12" x14ac:dyDescent="0.25">
      <c r="B21" s="129" t="s">
        <v>74</v>
      </c>
      <c r="C21" s="130">
        <v>366.56915500000002</v>
      </c>
      <c r="D21" s="130">
        <v>424.05372799999998</v>
      </c>
      <c r="E21" s="131">
        <v>0.15681781245342363</v>
      </c>
      <c r="F21" s="130">
        <v>57.484572999999955</v>
      </c>
      <c r="G21" s="131">
        <v>1.2892772162440724E-2</v>
      </c>
      <c r="H21" s="130">
        <v>29.439796000000001</v>
      </c>
      <c r="I21" s="130">
        <v>33.919300999999997</v>
      </c>
      <c r="J21" s="131">
        <v>0.15215815354155304</v>
      </c>
      <c r="K21" s="130">
        <v>4.4795049999999961</v>
      </c>
      <c r="L21" s="135">
        <v>9.5280953181556532E-3</v>
      </c>
    </row>
    <row r="22" spans="2:12" x14ac:dyDescent="0.25">
      <c r="B22" s="132" t="s">
        <v>75</v>
      </c>
      <c r="C22" s="133">
        <v>424.65365500000001</v>
      </c>
      <c r="D22" s="133">
        <v>277.32607400000001</v>
      </c>
      <c r="E22" s="134">
        <v>-0.34693586000101662</v>
      </c>
      <c r="F22" s="133">
        <v>-147.32758100000001</v>
      </c>
      <c r="G22" s="136">
        <v>8.4317190268544846E-3</v>
      </c>
      <c r="H22" s="133">
        <v>30.349609000000001</v>
      </c>
      <c r="I22" s="133">
        <v>16.387574999999998</v>
      </c>
      <c r="J22" s="134">
        <v>-0.46003999590241851</v>
      </c>
      <c r="K22" s="133">
        <v>-13.962034000000003</v>
      </c>
      <c r="L22" s="136">
        <v>4.6033488907517468E-3</v>
      </c>
    </row>
    <row r="23" spans="2:12" x14ac:dyDescent="0.25">
      <c r="B23" s="129" t="s">
        <v>76</v>
      </c>
      <c r="C23" s="130">
        <v>204.41641899999999</v>
      </c>
      <c r="D23" s="130">
        <v>211.11485300000001</v>
      </c>
      <c r="E23" s="131">
        <v>3.2768571295635596E-2</v>
      </c>
      <c r="F23" s="130">
        <v>6.6984340000000202</v>
      </c>
      <c r="G23" s="135">
        <v>6.4186576372609223E-3</v>
      </c>
      <c r="H23" s="130">
        <v>27.090927000000001</v>
      </c>
      <c r="I23" s="130">
        <v>18.939261999999999</v>
      </c>
      <c r="J23" s="131">
        <v>-0.30090018698880261</v>
      </c>
      <c r="K23" s="130">
        <v>-8.1516650000000013</v>
      </c>
      <c r="L23" s="135">
        <v>5.3201300814401586E-3</v>
      </c>
    </row>
    <row r="24" spans="2:12" x14ac:dyDescent="0.25">
      <c r="B24" s="132" t="s">
        <v>77</v>
      </c>
      <c r="C24" s="133">
        <v>178.27742799999999</v>
      </c>
      <c r="D24" s="133">
        <v>211.678258</v>
      </c>
      <c r="E24" s="134">
        <v>0.18735310675449068</v>
      </c>
      <c r="F24" s="133">
        <v>33.400830000000013</v>
      </c>
      <c r="G24" s="136">
        <v>6.4357871937782973E-3</v>
      </c>
      <c r="H24" s="133">
        <v>14.797449</v>
      </c>
      <c r="I24" s="133">
        <v>21.822496000000001</v>
      </c>
      <c r="J24" s="134">
        <v>0.47474716756922097</v>
      </c>
      <c r="K24" s="133">
        <v>7.0250470000000007</v>
      </c>
      <c r="L24" s="136">
        <v>6.1300444242076355E-3</v>
      </c>
    </row>
    <row r="25" spans="2:12" ht="13.5" thickBot="1" x14ac:dyDescent="0.3">
      <c r="B25" s="138" t="s">
        <v>19</v>
      </c>
      <c r="C25" s="139">
        <v>31470.229157000005</v>
      </c>
      <c r="D25" s="139">
        <v>32890.810654000001</v>
      </c>
      <c r="E25" s="140">
        <v>4.5140487853232214E-2</v>
      </c>
      <c r="F25" s="139">
        <v>1420.5814969999956</v>
      </c>
      <c r="G25" s="140">
        <v>1</v>
      </c>
      <c r="H25" s="139">
        <v>2812.6195280000006</v>
      </c>
      <c r="I25" s="139">
        <v>3559.9246090000006</v>
      </c>
      <c r="J25" s="140">
        <v>0.26569718142126186</v>
      </c>
      <c r="K25" s="139">
        <v>747.30508099999997</v>
      </c>
      <c r="L25" s="140">
        <v>1</v>
      </c>
    </row>
    <row r="27" spans="2:12" x14ac:dyDescent="0.25">
      <c r="B27" s="229" t="s">
        <v>85</v>
      </c>
      <c r="C27" s="229"/>
      <c r="D27" s="229"/>
      <c r="E27" s="229"/>
      <c r="F27" s="229"/>
      <c r="G27" s="229"/>
    </row>
    <row r="28" spans="2:12" ht="24" customHeight="1" x14ac:dyDescent="0.25">
      <c r="B28" s="270" t="s">
        <v>90</v>
      </c>
      <c r="C28" s="270"/>
      <c r="D28" s="270"/>
      <c r="E28" s="270"/>
      <c r="F28" s="270"/>
      <c r="G28" s="270"/>
      <c r="H28" s="270"/>
      <c r="I28" s="270"/>
      <c r="J28" s="270"/>
      <c r="K28" s="270"/>
      <c r="L28" s="270"/>
    </row>
    <row r="29" spans="2:12" ht="24.75" customHeight="1" x14ac:dyDescent="0.25">
      <c r="B29" s="230" t="s">
        <v>92</v>
      </c>
      <c r="C29" s="230"/>
      <c r="D29" s="230"/>
      <c r="E29" s="230"/>
      <c r="F29" s="230"/>
      <c r="G29" s="230"/>
      <c r="H29" s="230"/>
      <c r="I29" s="230"/>
      <c r="J29" s="230"/>
      <c r="K29" s="230"/>
      <c r="L29" s="230"/>
    </row>
  </sheetData>
  <mergeCells count="8">
    <mergeCell ref="H6:L6"/>
    <mergeCell ref="B28:L28"/>
    <mergeCell ref="B29:L29"/>
    <mergeCell ref="B27:G27"/>
    <mergeCell ref="B2:G2"/>
    <mergeCell ref="B3:G3"/>
    <mergeCell ref="B6:B7"/>
    <mergeCell ref="C6:G6"/>
  </mergeCells>
  <pageMargins left="0.7" right="0.7" top="0.75" bottom="0.7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81C4-EE5F-422D-833D-F496798A79E0}">
  <sheetPr>
    <tabColor rgb="FF00B050"/>
  </sheetPr>
  <dimension ref="A2:L27"/>
  <sheetViews>
    <sheetView showGridLines="0" topLeftCell="A4" zoomScaleNormal="100" workbookViewId="0">
      <selection activeCell="I20" sqref="I20"/>
    </sheetView>
  </sheetViews>
  <sheetFormatPr baseColWidth="10" defaultColWidth="11.42578125" defaultRowHeight="12.75" x14ac:dyDescent="0.25"/>
  <cols>
    <col min="1" max="1" width="11.42578125" style="2"/>
    <col min="2" max="2" width="26" style="2" customWidth="1"/>
    <col min="3" max="16384" width="11.42578125" style="2"/>
  </cols>
  <sheetData>
    <row r="2" spans="1:12" x14ac:dyDescent="0.25">
      <c r="A2" s="2" t="s">
        <v>152</v>
      </c>
      <c r="B2" s="230" t="s">
        <v>181</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60" t="s">
        <v>98</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63</v>
      </c>
      <c r="C8" s="133">
        <v>1645.3887749999999</v>
      </c>
      <c r="D8" s="133">
        <v>1919.690439</v>
      </c>
      <c r="E8" s="134">
        <v>0.16670933226708073</v>
      </c>
      <c r="F8" s="133">
        <v>274.30166400000007</v>
      </c>
      <c r="G8" s="134">
        <v>0.82860673924950556</v>
      </c>
      <c r="H8" s="133">
        <v>178.04258200000001</v>
      </c>
      <c r="I8" s="133">
        <v>202.20218399999999</v>
      </c>
      <c r="J8" s="134">
        <v>0.13569563937238338</v>
      </c>
      <c r="K8" s="133">
        <v>24.159601999999978</v>
      </c>
      <c r="L8" s="134">
        <v>0.85728388045331716</v>
      </c>
    </row>
    <row r="9" spans="1:12" x14ac:dyDescent="0.25">
      <c r="B9" s="129" t="s">
        <v>78</v>
      </c>
      <c r="C9" s="130">
        <v>291.25229999999999</v>
      </c>
      <c r="D9" s="130">
        <v>271.781406</v>
      </c>
      <c r="E9" s="131">
        <v>-6.6852327003082856E-2</v>
      </c>
      <c r="F9" s="130">
        <v>-19.470893999999987</v>
      </c>
      <c r="G9" s="131">
        <v>0.1173105309268595</v>
      </c>
      <c r="H9" s="130">
        <v>24.460885000000001</v>
      </c>
      <c r="I9" s="130">
        <v>23.018146000000002</v>
      </c>
      <c r="J9" s="131">
        <v>-5.8981471847809219E-2</v>
      </c>
      <c r="K9" s="130">
        <v>-1.4427389999999995</v>
      </c>
      <c r="L9" s="131">
        <v>9.7590862439552103E-2</v>
      </c>
    </row>
    <row r="10" spans="1:12" x14ac:dyDescent="0.25">
      <c r="B10" s="132" t="s">
        <v>64</v>
      </c>
      <c r="C10" s="133">
        <v>44.204850999999998</v>
      </c>
      <c r="D10" s="133">
        <v>56.277498999999999</v>
      </c>
      <c r="E10" s="134">
        <v>0.27310685879248875</v>
      </c>
      <c r="F10" s="133">
        <v>12.072648000000001</v>
      </c>
      <c r="G10" s="134">
        <v>2.4291372188006876E-2</v>
      </c>
      <c r="H10" s="133">
        <v>2.56243</v>
      </c>
      <c r="I10" s="133">
        <v>5.9409489999999998</v>
      </c>
      <c r="J10" s="134">
        <v>1.3184824561061181</v>
      </c>
      <c r="K10" s="133">
        <v>3.3785189999999998</v>
      </c>
      <c r="L10" s="134">
        <v>2.5188055398527517E-2</v>
      </c>
    </row>
    <row r="11" spans="1:12" x14ac:dyDescent="0.25">
      <c r="B11" s="129" t="s">
        <v>68</v>
      </c>
      <c r="C11" s="130">
        <v>1.9978899999999999</v>
      </c>
      <c r="D11" s="130">
        <v>25.739602999999999</v>
      </c>
      <c r="E11" s="131">
        <v>11.883393480121528</v>
      </c>
      <c r="F11" s="130">
        <v>23.741712999999997</v>
      </c>
      <c r="G11" s="131">
        <v>1.1110129048992357E-2</v>
      </c>
      <c r="H11" s="161">
        <v>8.7143999999999999E-2</v>
      </c>
      <c r="I11" s="130">
        <v>0.23714299999999999</v>
      </c>
      <c r="J11" s="131">
        <v>1.7212774258698245</v>
      </c>
      <c r="K11" s="161">
        <v>0.14999899999999999</v>
      </c>
      <c r="L11" s="135">
        <v>1.0054237162064529E-3</v>
      </c>
    </row>
    <row r="12" spans="1:12" x14ac:dyDescent="0.25">
      <c r="B12" s="132" t="s">
        <v>66</v>
      </c>
      <c r="C12" s="133">
        <v>6.3520349999999999</v>
      </c>
      <c r="D12" s="133">
        <v>17.076858000000001</v>
      </c>
      <c r="E12" s="134">
        <v>1.688407415891128</v>
      </c>
      <c r="F12" s="133">
        <v>10.724823000000001</v>
      </c>
      <c r="G12" s="136">
        <v>7.3709798916213876E-3</v>
      </c>
      <c r="H12" s="163">
        <v>0.29435699999999998</v>
      </c>
      <c r="I12" s="133">
        <v>1.326554</v>
      </c>
      <c r="J12" s="134">
        <v>3.5066161158049587</v>
      </c>
      <c r="K12" s="133">
        <v>1.032197</v>
      </c>
      <c r="L12" s="136">
        <v>5.6242387606993882E-3</v>
      </c>
    </row>
    <row r="13" spans="1:12" x14ac:dyDescent="0.25">
      <c r="B13" s="129" t="s">
        <v>72</v>
      </c>
      <c r="C13" s="130">
        <v>7.0932729999999999</v>
      </c>
      <c r="D13" s="130">
        <v>9.8287370000000003</v>
      </c>
      <c r="E13" s="131">
        <v>0.3856420019362008</v>
      </c>
      <c r="F13" s="130">
        <v>2.7354640000000003</v>
      </c>
      <c r="G13" s="135">
        <v>4.2424328168000885E-3</v>
      </c>
      <c r="H13" s="161">
        <v>0.81664899999999996</v>
      </c>
      <c r="I13" s="130">
        <v>1.3485480000000001</v>
      </c>
      <c r="J13" s="131">
        <v>0.65131898771687724</v>
      </c>
      <c r="K13" s="161">
        <v>0.53189900000000012</v>
      </c>
      <c r="L13" s="135">
        <v>5.7174875144650273E-3</v>
      </c>
    </row>
    <row r="14" spans="1:12" x14ac:dyDescent="0.25">
      <c r="B14" s="132" t="s">
        <v>62</v>
      </c>
      <c r="C14" s="133">
        <v>4.1339880000000004</v>
      </c>
      <c r="D14" s="133">
        <v>5.2643149999999999</v>
      </c>
      <c r="E14" s="134">
        <v>0.27342290301761873</v>
      </c>
      <c r="F14" s="133">
        <v>1.1303269999999994</v>
      </c>
      <c r="G14" s="136">
        <v>2.2722657767699915E-3</v>
      </c>
      <c r="H14" s="163">
        <v>0.25508199999999998</v>
      </c>
      <c r="I14" s="163">
        <v>0.32950099999999999</v>
      </c>
      <c r="J14" s="134">
        <v>0.29174539951858636</v>
      </c>
      <c r="K14" s="164">
        <v>7.4419000000000013E-2</v>
      </c>
      <c r="L14" s="136">
        <v>1.3969972544571945E-3</v>
      </c>
    </row>
    <row r="15" spans="1:12" x14ac:dyDescent="0.25">
      <c r="B15" s="129" t="s">
        <v>69</v>
      </c>
      <c r="C15" s="130">
        <v>7.2589139999999999</v>
      </c>
      <c r="D15" s="130">
        <v>4.6169070000000003</v>
      </c>
      <c r="E15" s="131">
        <v>-0.36396725460585422</v>
      </c>
      <c r="F15" s="130">
        <v>-2.6420069999999996</v>
      </c>
      <c r="G15" s="135">
        <v>1.9928214346272614E-3</v>
      </c>
      <c r="H15" s="161">
        <v>0.78573000000000004</v>
      </c>
      <c r="I15" s="161">
        <v>0.68188800000000005</v>
      </c>
      <c r="J15" s="131">
        <v>-0.13215990225650032</v>
      </c>
      <c r="K15" s="161">
        <v>-0.10384199999999999</v>
      </c>
      <c r="L15" s="135">
        <v>2.8910251071993941E-3</v>
      </c>
    </row>
    <row r="16" spans="1:12" x14ac:dyDescent="0.25">
      <c r="B16" s="132" t="s">
        <v>65</v>
      </c>
      <c r="C16" s="133">
        <v>2.4669660000000002</v>
      </c>
      <c r="D16" s="133">
        <v>3.2842639999999999</v>
      </c>
      <c r="E16" s="134">
        <v>0.33129682370977132</v>
      </c>
      <c r="F16" s="163">
        <v>0.81729799999999964</v>
      </c>
      <c r="G16" s="136">
        <v>1.4176052704060677E-3</v>
      </c>
      <c r="H16" s="163">
        <v>0.23558799999999999</v>
      </c>
      <c r="I16" s="163">
        <v>0.32487100000000002</v>
      </c>
      <c r="J16" s="134">
        <v>0.37897940472350045</v>
      </c>
      <c r="K16" s="164">
        <v>8.9283000000000029E-2</v>
      </c>
      <c r="L16" s="136">
        <v>1.3773672767389577E-3</v>
      </c>
    </row>
    <row r="17" spans="2:12" x14ac:dyDescent="0.25">
      <c r="B17" s="129" t="s">
        <v>73</v>
      </c>
      <c r="C17" s="130">
        <v>2.1830729999999998</v>
      </c>
      <c r="D17" s="161">
        <v>0.91893400000000003</v>
      </c>
      <c r="E17" s="131">
        <v>-0.57906400747936504</v>
      </c>
      <c r="F17" s="130">
        <v>-1.2641389999999997</v>
      </c>
      <c r="G17" s="160">
        <v>3.9664463074689783E-4</v>
      </c>
      <c r="H17" s="162">
        <v>4.9329999999999999E-2</v>
      </c>
      <c r="I17" s="162">
        <v>4.8523999999999998E-2</v>
      </c>
      <c r="J17" s="131">
        <v>-1.6338941820393305E-2</v>
      </c>
      <c r="K17" s="186">
        <v>-8.0600000000000116E-4</v>
      </c>
      <c r="L17" s="160">
        <v>2.05728950064737E-4</v>
      </c>
    </row>
    <row r="18" spans="2:12" x14ac:dyDescent="0.25">
      <c r="B18" s="132" t="s">
        <v>75</v>
      </c>
      <c r="C18" s="163">
        <v>0.56308999999999998</v>
      </c>
      <c r="D18" s="163">
        <v>0.87549200000000005</v>
      </c>
      <c r="E18" s="134">
        <v>0.55479941039620684</v>
      </c>
      <c r="F18" s="163">
        <v>0.31240200000000007</v>
      </c>
      <c r="G18" s="137">
        <v>3.7789351690313241E-4</v>
      </c>
      <c r="H18" s="164">
        <v>3.2621999999999998E-2</v>
      </c>
      <c r="I18" s="164">
        <v>8.1987000000000004E-2</v>
      </c>
      <c r="J18" s="142">
        <v>1.5132425970204157</v>
      </c>
      <c r="K18" s="164">
        <v>4.9365000000000006E-2</v>
      </c>
      <c r="L18" s="137">
        <v>3.4760323610909228E-4</v>
      </c>
    </row>
    <row r="19" spans="2:12" x14ac:dyDescent="0.25">
      <c r="B19" s="129" t="s">
        <v>74</v>
      </c>
      <c r="C19" s="161">
        <v>0.707013</v>
      </c>
      <c r="D19" s="161">
        <v>0.66370499999999999</v>
      </c>
      <c r="E19" s="131">
        <v>-6.1254884987970493E-2</v>
      </c>
      <c r="F19" s="162">
        <v>-4.3308000000000013E-2</v>
      </c>
      <c r="G19" s="160">
        <v>2.864787075566578E-4</v>
      </c>
      <c r="H19" s="162">
        <v>8.9760999999999994E-2</v>
      </c>
      <c r="I19" s="161">
        <v>0.28487099999999999</v>
      </c>
      <c r="J19" s="131">
        <v>2.1736611668764834</v>
      </c>
      <c r="K19" s="161">
        <v>0.19511000000000001</v>
      </c>
      <c r="L19" s="135">
        <v>1.2077778364086161E-3</v>
      </c>
    </row>
    <row r="20" spans="2:12" x14ac:dyDescent="0.25">
      <c r="B20" s="132" t="s">
        <v>77</v>
      </c>
      <c r="C20" s="163">
        <v>0.27757700000000002</v>
      </c>
      <c r="D20" s="163">
        <v>0.31249500000000002</v>
      </c>
      <c r="E20" s="134">
        <v>0.12579572515013848</v>
      </c>
      <c r="F20" s="164">
        <v>3.4918000000000005E-2</v>
      </c>
      <c r="G20" s="137">
        <v>1.3488396760295282E-4</v>
      </c>
      <c r="H20" s="182">
        <v>1E-3</v>
      </c>
      <c r="I20" s="179">
        <v>0</v>
      </c>
      <c r="J20" s="134">
        <v>-1</v>
      </c>
      <c r="K20" s="182">
        <v>-1E-3</v>
      </c>
      <c r="L20" s="184">
        <v>0</v>
      </c>
    </row>
    <row r="21" spans="2:12" x14ac:dyDescent="0.25">
      <c r="B21" s="129" t="s">
        <v>70</v>
      </c>
      <c r="C21" s="161">
        <v>0.12006500000000001</v>
      </c>
      <c r="D21" s="161">
        <v>0.23016</v>
      </c>
      <c r="E21" s="131">
        <v>0.916961645775205</v>
      </c>
      <c r="F21" s="161">
        <v>0.110095</v>
      </c>
      <c r="G21" s="160">
        <v>9.9345250271190306E-5</v>
      </c>
      <c r="H21" s="178">
        <v>8.3330000000000001E-3</v>
      </c>
      <c r="I21" s="178">
        <v>8.3330000000000001E-3</v>
      </c>
      <c r="J21" s="185">
        <v>0</v>
      </c>
      <c r="K21" s="181">
        <v>0</v>
      </c>
      <c r="L21" s="180">
        <v>3.5329720156818348E-5</v>
      </c>
    </row>
    <row r="22" spans="2:12" x14ac:dyDescent="0.25">
      <c r="B22" s="132" t="s">
        <v>71</v>
      </c>
      <c r="C22" s="163">
        <v>0.126197</v>
      </c>
      <c r="D22" s="163">
        <v>0.20822499999999999</v>
      </c>
      <c r="E22" s="134">
        <v>0.64999960379406785</v>
      </c>
      <c r="F22" s="164">
        <v>8.202799999999999E-2</v>
      </c>
      <c r="G22" s="183">
        <v>8.9877323330372791E-5</v>
      </c>
      <c r="H22" s="164">
        <v>6.3778000000000001E-2</v>
      </c>
      <c r="I22" s="164">
        <v>3.0242999999999999E-2</v>
      </c>
      <c r="J22" s="134">
        <v>-0.52580827244504369</v>
      </c>
      <c r="K22" s="164">
        <v>-3.3535000000000002E-2</v>
      </c>
      <c r="L22" s="137">
        <v>1.2822233609776279E-4</v>
      </c>
    </row>
    <row r="23" spans="2:12" ht="13.5" thickBot="1" x14ac:dyDescent="0.3">
      <c r="B23" s="138" t="s">
        <v>19</v>
      </c>
      <c r="C23" s="139">
        <v>2014.1260070000001</v>
      </c>
      <c r="D23" s="139">
        <v>2316.7690389999993</v>
      </c>
      <c r="E23" s="140">
        <v>0.15026022748734569</v>
      </c>
      <c r="F23" s="139">
        <v>302.64303199999927</v>
      </c>
      <c r="G23" s="140">
        <v>1</v>
      </c>
      <c r="H23" s="139">
        <v>207.78527100000002</v>
      </c>
      <c r="I23" s="139">
        <v>235.86374199999995</v>
      </c>
      <c r="J23" s="140">
        <v>0.13513215284638691</v>
      </c>
      <c r="K23" s="139">
        <v>28.078470999999922</v>
      </c>
      <c r="L23" s="140">
        <v>1</v>
      </c>
    </row>
    <row r="25" spans="2:12" x14ac:dyDescent="0.25">
      <c r="B25" s="229" t="s">
        <v>85</v>
      </c>
      <c r="C25" s="229"/>
      <c r="D25" s="229"/>
      <c r="E25" s="229"/>
      <c r="F25" s="229"/>
      <c r="G25" s="229"/>
    </row>
    <row r="26" spans="2:12" ht="24" customHeight="1" x14ac:dyDescent="0.25">
      <c r="B26" s="270" t="s">
        <v>90</v>
      </c>
      <c r="C26" s="270"/>
      <c r="D26" s="270"/>
      <c r="E26" s="270"/>
      <c r="F26" s="270"/>
      <c r="G26" s="270"/>
      <c r="H26" s="270"/>
      <c r="I26" s="270"/>
      <c r="J26" s="270"/>
      <c r="K26" s="270"/>
      <c r="L26" s="270"/>
    </row>
    <row r="27" spans="2:12" ht="24.75" customHeight="1" x14ac:dyDescent="0.25">
      <c r="B27" s="230" t="s">
        <v>92</v>
      </c>
      <c r="C27" s="230"/>
      <c r="D27" s="230"/>
      <c r="E27" s="230"/>
      <c r="F27" s="230"/>
      <c r="G27" s="230"/>
      <c r="H27" s="230"/>
      <c r="I27" s="230"/>
      <c r="J27" s="230"/>
      <c r="K27" s="230"/>
      <c r="L27" s="230"/>
    </row>
  </sheetData>
  <mergeCells count="8">
    <mergeCell ref="B26:L26"/>
    <mergeCell ref="B27:L27"/>
    <mergeCell ref="B2:G2"/>
    <mergeCell ref="B3:G3"/>
    <mergeCell ref="B6:B7"/>
    <mergeCell ref="C6:G6"/>
    <mergeCell ref="H6:L6"/>
    <mergeCell ref="B25:G25"/>
  </mergeCells>
  <pageMargins left="0.7" right="0.7" top="0.75" bottom="0.75" header="0.3" footer="0.3"/>
  <pageSetup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339F-E8AD-4E45-9FFF-41E7017DBC30}">
  <sheetPr>
    <tabColor rgb="FF00B050"/>
    <pageSetUpPr fitToPage="1"/>
  </sheetPr>
  <dimension ref="A2:L41"/>
  <sheetViews>
    <sheetView showGridLines="0" topLeftCell="A18" workbookViewId="0">
      <selection activeCell="D33" sqref="D33"/>
    </sheetView>
  </sheetViews>
  <sheetFormatPr baseColWidth="10" defaultColWidth="11.42578125" defaultRowHeight="12.75" x14ac:dyDescent="0.25"/>
  <cols>
    <col min="1" max="1" width="11.42578125" style="2"/>
    <col min="2" max="2" width="51.140625" style="2" customWidth="1"/>
    <col min="3" max="7" width="11.42578125" style="2"/>
    <col min="8" max="8" width="11.42578125" style="2" customWidth="1"/>
    <col min="9" max="16384" width="11.42578125" style="2"/>
  </cols>
  <sheetData>
    <row r="2" spans="1:12" x14ac:dyDescent="0.25">
      <c r="A2" s="2" t="s">
        <v>153</v>
      </c>
      <c r="B2" s="230" t="s">
        <v>182</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71" t="s">
        <v>149</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21</v>
      </c>
      <c r="C8" s="141">
        <v>27373.129691999999</v>
      </c>
      <c r="D8" s="141">
        <v>27775.485926000001</v>
      </c>
      <c r="E8" s="142">
        <v>1.4698948878965501E-2</v>
      </c>
      <c r="F8" s="143">
        <v>402.35623400000259</v>
      </c>
      <c r="G8" s="142">
        <v>0.35233993917504375</v>
      </c>
      <c r="H8" s="141">
        <v>2918.6897479999998</v>
      </c>
      <c r="I8" s="141">
        <v>3176.5940799999998</v>
      </c>
      <c r="J8" s="142">
        <v>8.8363051323535169E-2</v>
      </c>
      <c r="K8" s="143">
        <v>257.90433200000007</v>
      </c>
      <c r="L8" s="142">
        <v>0.37193833595227266</v>
      </c>
    </row>
    <row r="9" spans="1:12" x14ac:dyDescent="0.25">
      <c r="B9" s="129" t="s">
        <v>22</v>
      </c>
      <c r="C9" s="144">
        <v>12201.584097000001</v>
      </c>
      <c r="D9" s="144">
        <v>14009.134726</v>
      </c>
      <c r="E9" s="145">
        <v>0.14814065244564611</v>
      </c>
      <c r="F9" s="146">
        <v>1807.5506289999994</v>
      </c>
      <c r="G9" s="145">
        <v>0.17770985862873337</v>
      </c>
      <c r="H9" s="144">
        <v>1338.6553260000001</v>
      </c>
      <c r="I9" s="144">
        <v>1234.7740289999999</v>
      </c>
      <c r="J9" s="145">
        <v>-7.7601227875740864E-2</v>
      </c>
      <c r="K9" s="146">
        <v>-103.88129700000013</v>
      </c>
      <c r="L9" s="145">
        <v>0.1445761674476656</v>
      </c>
    </row>
    <row r="10" spans="1:12" x14ac:dyDescent="0.25">
      <c r="B10" s="132" t="s">
        <v>24</v>
      </c>
      <c r="C10" s="141">
        <v>5913.7670580000004</v>
      </c>
      <c r="D10" s="141">
        <v>6610.6567560000003</v>
      </c>
      <c r="E10" s="142">
        <v>0.11784192565672069</v>
      </c>
      <c r="F10" s="143">
        <v>696.88969799999995</v>
      </c>
      <c r="G10" s="142">
        <v>8.3858061224261871E-2</v>
      </c>
      <c r="H10" s="141">
        <v>694.23937000000001</v>
      </c>
      <c r="I10" s="141">
        <v>571.81336199999998</v>
      </c>
      <c r="J10" s="142">
        <v>-0.17634552762399525</v>
      </c>
      <c r="K10" s="143">
        <v>-122.42600800000002</v>
      </c>
      <c r="L10" s="142">
        <v>6.6951994803678069E-2</v>
      </c>
    </row>
    <row r="11" spans="1:12" x14ac:dyDescent="0.25">
      <c r="B11" s="129" t="s">
        <v>161</v>
      </c>
      <c r="C11" s="144">
        <v>3759.9145330000001</v>
      </c>
      <c r="D11" s="144">
        <v>3676.2998659999998</v>
      </c>
      <c r="E11" s="145">
        <v>-2.2238448844017933E-2</v>
      </c>
      <c r="F11" s="146">
        <v>-83.614667000000281</v>
      </c>
      <c r="G11" s="145">
        <v>4.6634909453128731E-2</v>
      </c>
      <c r="H11" s="144">
        <v>397.851043</v>
      </c>
      <c r="I11" s="144">
        <v>343.05386700000003</v>
      </c>
      <c r="J11" s="145">
        <v>-0.13773289517303078</v>
      </c>
      <c r="K11" s="146">
        <v>-54.797175999999979</v>
      </c>
      <c r="L11" s="145">
        <v>4.0167198332741426E-2</v>
      </c>
    </row>
    <row r="12" spans="1:12" x14ac:dyDescent="0.25">
      <c r="B12" s="132" t="s">
        <v>26</v>
      </c>
      <c r="C12" s="141">
        <v>3797.3447999999999</v>
      </c>
      <c r="D12" s="141">
        <v>3580.7807769999999</v>
      </c>
      <c r="E12" s="142">
        <v>-5.7030381597162338E-2</v>
      </c>
      <c r="F12" s="143">
        <v>-216.56402299999991</v>
      </c>
      <c r="G12" s="147">
        <v>4.5423222640592655E-2</v>
      </c>
      <c r="H12" s="141">
        <v>293.41087800000003</v>
      </c>
      <c r="I12" s="141">
        <v>452.75564000000003</v>
      </c>
      <c r="J12" s="148">
        <v>0.543077213381298</v>
      </c>
      <c r="K12" s="143">
        <v>159.344762</v>
      </c>
      <c r="L12" s="147">
        <v>5.3011865883287872E-2</v>
      </c>
    </row>
    <row r="13" spans="1:12" x14ac:dyDescent="0.25">
      <c r="B13" s="129" t="s">
        <v>29</v>
      </c>
      <c r="C13" s="144">
        <v>1870.7356179999999</v>
      </c>
      <c r="D13" s="144">
        <v>2329.9423929999998</v>
      </c>
      <c r="E13" s="145">
        <v>0.24546855824070812</v>
      </c>
      <c r="F13" s="146">
        <v>459.20677499999988</v>
      </c>
      <c r="G13" s="149">
        <v>2.9555981962588105E-2</v>
      </c>
      <c r="H13" s="144">
        <v>162.26812100000001</v>
      </c>
      <c r="I13" s="144">
        <v>461.25152800000001</v>
      </c>
      <c r="J13" s="145">
        <v>1.8425270789941544</v>
      </c>
      <c r="K13" s="146">
        <v>298.983407</v>
      </c>
      <c r="L13" s="149">
        <v>5.4006625164951229E-2</v>
      </c>
    </row>
    <row r="14" spans="1:12" x14ac:dyDescent="0.25">
      <c r="B14" s="132" t="s">
        <v>170</v>
      </c>
      <c r="C14" s="141">
        <v>1422.115542</v>
      </c>
      <c r="D14" s="141">
        <v>1539.241119</v>
      </c>
      <c r="E14" s="142">
        <v>8.2360099120553754E-2</v>
      </c>
      <c r="F14" s="143">
        <v>117.12557700000002</v>
      </c>
      <c r="G14" s="147">
        <v>1.9525711402100718E-2</v>
      </c>
      <c r="H14" s="141">
        <v>125.81848599999999</v>
      </c>
      <c r="I14" s="141">
        <v>189.64842300000001</v>
      </c>
      <c r="J14" s="142">
        <v>0.50731763693293863</v>
      </c>
      <c r="K14" s="143">
        <v>63.829937000000015</v>
      </c>
      <c r="L14" s="147">
        <v>2.2205392659610045E-2</v>
      </c>
    </row>
    <row r="15" spans="1:12" x14ac:dyDescent="0.25">
      <c r="B15" s="129" t="s">
        <v>172</v>
      </c>
      <c r="C15" s="144">
        <v>1393.0600930000001</v>
      </c>
      <c r="D15" s="144">
        <v>1486.386199</v>
      </c>
      <c r="E15" s="145">
        <v>6.6993596664605581E-2</v>
      </c>
      <c r="F15" s="146">
        <v>93.326105999999982</v>
      </c>
      <c r="G15" s="149">
        <v>1.8855231708333444E-2</v>
      </c>
      <c r="H15" s="144">
        <v>139.78423799999999</v>
      </c>
      <c r="I15" s="144">
        <v>171.46162699999999</v>
      </c>
      <c r="J15" s="145">
        <v>0.22661631563924978</v>
      </c>
      <c r="K15" s="146">
        <v>31.677389000000005</v>
      </c>
      <c r="L15" s="149">
        <v>2.0075952614647341E-2</v>
      </c>
    </row>
    <row r="16" spans="1:12" x14ac:dyDescent="0.25">
      <c r="B16" s="132" t="s">
        <v>164</v>
      </c>
      <c r="C16" s="141">
        <v>1436.5893169999999</v>
      </c>
      <c r="D16" s="141">
        <v>1415.9783379999999</v>
      </c>
      <c r="E16" s="142">
        <v>-1.4347161541644726E-2</v>
      </c>
      <c r="F16" s="143">
        <v>-20.610979000000043</v>
      </c>
      <c r="G16" s="147">
        <v>1.796208796538408E-2</v>
      </c>
      <c r="H16" s="141">
        <v>193.95327800000001</v>
      </c>
      <c r="I16" s="141">
        <v>130.90353500000001</v>
      </c>
      <c r="J16" s="142">
        <v>-0.32507696518539897</v>
      </c>
      <c r="K16" s="143">
        <v>-63.049743000000007</v>
      </c>
      <c r="L16" s="147">
        <v>1.5327121360803546E-2</v>
      </c>
    </row>
    <row r="17" spans="2:12" x14ac:dyDescent="0.25">
      <c r="B17" s="129" t="s">
        <v>168</v>
      </c>
      <c r="C17" s="144">
        <v>1364.1358</v>
      </c>
      <c r="D17" s="144">
        <v>1381.33835</v>
      </c>
      <c r="E17" s="145">
        <v>1.2610584664664692E-2</v>
      </c>
      <c r="F17" s="146">
        <v>17.202549999999974</v>
      </c>
      <c r="G17" s="149">
        <v>1.7522669864924519E-2</v>
      </c>
      <c r="H17" s="144">
        <v>134.17974599999999</v>
      </c>
      <c r="I17" s="144">
        <v>144.40186</v>
      </c>
      <c r="J17" s="145">
        <v>7.6182242884853979E-2</v>
      </c>
      <c r="K17" s="146">
        <v>10.222114000000005</v>
      </c>
      <c r="L17" s="149">
        <v>1.6907601715612668E-2</v>
      </c>
    </row>
    <row r="18" spans="2:12" x14ac:dyDescent="0.25">
      <c r="B18" s="132" t="s">
        <v>157</v>
      </c>
      <c r="C18" s="141">
        <v>836.76409000000001</v>
      </c>
      <c r="D18" s="141">
        <v>1286.8776459999999</v>
      </c>
      <c r="E18" s="142">
        <v>0.53792169307839188</v>
      </c>
      <c r="F18" s="143">
        <v>450.1135559999999</v>
      </c>
      <c r="G18" s="147">
        <v>1.6324408967150737E-2</v>
      </c>
      <c r="H18" s="141">
        <v>58.278379999999999</v>
      </c>
      <c r="I18" s="141">
        <v>150.98094699999999</v>
      </c>
      <c r="J18" s="142">
        <v>1.5906853793808269</v>
      </c>
      <c r="K18" s="143">
        <v>92.702566999999988</v>
      </c>
      <c r="L18" s="147">
        <v>1.7677928238057496E-2</v>
      </c>
    </row>
    <row r="19" spans="2:12" x14ac:dyDescent="0.25">
      <c r="B19" s="129" t="s">
        <v>176</v>
      </c>
      <c r="C19" s="144">
        <v>727.73640799999998</v>
      </c>
      <c r="D19" s="144">
        <v>1100.377598</v>
      </c>
      <c r="E19" s="145">
        <v>0.51205516984385935</v>
      </c>
      <c r="F19" s="146">
        <v>372.64119000000005</v>
      </c>
      <c r="G19" s="149">
        <v>1.3958602811912539E-2</v>
      </c>
      <c r="H19" s="144">
        <v>68.685927000000007</v>
      </c>
      <c r="I19" s="144">
        <v>103.231408</v>
      </c>
      <c r="J19" s="145">
        <v>0.50294845696702906</v>
      </c>
      <c r="K19" s="146">
        <v>34.545480999999995</v>
      </c>
      <c r="L19" s="149">
        <v>1.2087070976827523E-2</v>
      </c>
    </row>
    <row r="20" spans="2:12" x14ac:dyDescent="0.25">
      <c r="B20" s="132" t="s">
        <v>166</v>
      </c>
      <c r="C20" s="141">
        <v>872.987166</v>
      </c>
      <c r="D20" s="141">
        <v>914.95696499999997</v>
      </c>
      <c r="E20" s="142">
        <v>4.8076077901928693E-2</v>
      </c>
      <c r="F20" s="143">
        <v>41.969798999999966</v>
      </c>
      <c r="G20" s="147">
        <v>1.1606489342968214E-2</v>
      </c>
      <c r="H20" s="141">
        <v>119.26804</v>
      </c>
      <c r="I20" s="141">
        <v>107.599627</v>
      </c>
      <c r="J20" s="142">
        <v>-9.7833526902932233E-2</v>
      </c>
      <c r="K20" s="143">
        <v>-11.668413000000001</v>
      </c>
      <c r="L20" s="147">
        <v>1.2598533274186934E-2</v>
      </c>
    </row>
    <row r="21" spans="2:12" x14ac:dyDescent="0.25">
      <c r="B21" s="129" t="s">
        <v>162</v>
      </c>
      <c r="C21" s="144">
        <v>757.33954300000005</v>
      </c>
      <c r="D21" s="144">
        <v>846.98942399999999</v>
      </c>
      <c r="E21" s="145">
        <v>0.11837475255137964</v>
      </c>
      <c r="F21" s="146">
        <v>89.649880999999937</v>
      </c>
      <c r="G21" s="149">
        <v>1.0744301753321028E-2</v>
      </c>
      <c r="H21" s="144">
        <v>83.112911999999994</v>
      </c>
      <c r="I21" s="144">
        <v>94.209761</v>
      </c>
      <c r="J21" s="145">
        <v>0.13351534356057715</v>
      </c>
      <c r="K21" s="146">
        <v>11.096849000000006</v>
      </c>
      <c r="L21" s="149">
        <v>1.1030752074184221E-2</v>
      </c>
    </row>
    <row r="22" spans="2:12" x14ac:dyDescent="0.25">
      <c r="B22" s="132" t="s">
        <v>158</v>
      </c>
      <c r="C22" s="141">
        <v>611.82247199999995</v>
      </c>
      <c r="D22" s="141">
        <v>845.41719499999999</v>
      </c>
      <c r="E22" s="142">
        <v>0.38180147622952965</v>
      </c>
      <c r="F22" s="143">
        <v>233.59472300000004</v>
      </c>
      <c r="G22" s="147">
        <v>1.0724357581265673E-2</v>
      </c>
      <c r="H22" s="141">
        <v>72.969943000000001</v>
      </c>
      <c r="I22" s="141">
        <v>102.237748</v>
      </c>
      <c r="J22" s="142">
        <v>0.40109398194267465</v>
      </c>
      <c r="K22" s="143">
        <v>29.267804999999996</v>
      </c>
      <c r="L22" s="147">
        <v>1.1970726162981388E-2</v>
      </c>
    </row>
    <row r="23" spans="2:12" x14ac:dyDescent="0.25">
      <c r="B23" s="129" t="s">
        <v>28</v>
      </c>
      <c r="C23" s="144">
        <v>866.09873900000002</v>
      </c>
      <c r="D23" s="144">
        <v>841.97583199999997</v>
      </c>
      <c r="E23" s="145">
        <v>-2.7852375155115072E-2</v>
      </c>
      <c r="F23" s="146">
        <v>-24.122907000000055</v>
      </c>
      <c r="G23" s="149">
        <v>1.0680702912781035E-2</v>
      </c>
      <c r="H23" s="144">
        <v>78.789945000000003</v>
      </c>
      <c r="I23" s="144">
        <v>102.88629299999999</v>
      </c>
      <c r="J23" s="145">
        <v>0.30583024267880865</v>
      </c>
      <c r="K23" s="146">
        <v>24.096347999999992</v>
      </c>
      <c r="L23" s="149">
        <v>1.2046662446313555E-2</v>
      </c>
    </row>
    <row r="24" spans="2:12" x14ac:dyDescent="0.25">
      <c r="B24" s="132" t="s">
        <v>177</v>
      </c>
      <c r="C24" s="141">
        <v>778.84549800000002</v>
      </c>
      <c r="D24" s="141">
        <v>645.36487599999998</v>
      </c>
      <c r="E24" s="142">
        <v>-0.17138267132925</v>
      </c>
      <c r="F24" s="143">
        <v>-133.48062200000004</v>
      </c>
      <c r="G24" s="147">
        <v>8.1866370137091676E-3</v>
      </c>
      <c r="H24" s="141">
        <v>68.937583000000004</v>
      </c>
      <c r="I24" s="141">
        <v>88.652771999999999</v>
      </c>
      <c r="J24" s="142">
        <v>0.28598607816000743</v>
      </c>
      <c r="K24" s="143">
        <v>19.715188999999995</v>
      </c>
      <c r="L24" s="147">
        <v>1.0380100089853543E-2</v>
      </c>
    </row>
    <row r="25" spans="2:12" x14ac:dyDescent="0.25">
      <c r="B25" s="129" t="s">
        <v>167</v>
      </c>
      <c r="C25" s="144">
        <v>781.92557199999999</v>
      </c>
      <c r="D25" s="144">
        <v>615.99653999999998</v>
      </c>
      <c r="E25" s="145">
        <v>-0.21220565990134932</v>
      </c>
      <c r="F25" s="146">
        <v>-165.92903200000001</v>
      </c>
      <c r="G25" s="149">
        <v>7.8140913182898099E-3</v>
      </c>
      <c r="H25" s="144">
        <v>75.543678</v>
      </c>
      <c r="I25" s="144">
        <v>98.598166000000006</v>
      </c>
      <c r="J25" s="145">
        <v>0.30518090474758197</v>
      </c>
      <c r="K25" s="146">
        <v>23.054488000000006</v>
      </c>
      <c r="L25" s="149">
        <v>1.1544577892679934E-2</v>
      </c>
    </row>
    <row r="26" spans="2:12" x14ac:dyDescent="0.25">
      <c r="B26" s="132" t="s">
        <v>32</v>
      </c>
      <c r="C26" s="141">
        <v>477.495181</v>
      </c>
      <c r="D26" s="141">
        <v>520.01760100000001</v>
      </c>
      <c r="E26" s="142">
        <v>8.9053087218486482E-2</v>
      </c>
      <c r="F26" s="143">
        <v>42.522420000000011</v>
      </c>
      <c r="G26" s="147">
        <v>6.5965711777082291E-3</v>
      </c>
      <c r="H26" s="141">
        <v>41.101675</v>
      </c>
      <c r="I26" s="141">
        <v>55.260869</v>
      </c>
      <c r="J26" s="142">
        <v>0.34449189722803264</v>
      </c>
      <c r="K26" s="143">
        <v>14.159193999999999</v>
      </c>
      <c r="L26" s="147">
        <v>6.4703374562533117E-3</v>
      </c>
    </row>
    <row r="27" spans="2:12" x14ac:dyDescent="0.25">
      <c r="B27" s="129" t="s">
        <v>34</v>
      </c>
      <c r="C27" s="144">
        <v>396.98841800000002</v>
      </c>
      <c r="D27" s="144">
        <v>450.97391399999998</v>
      </c>
      <c r="E27" s="145">
        <v>0.13598758440353276</v>
      </c>
      <c r="F27" s="146">
        <v>53.985495999999955</v>
      </c>
      <c r="G27" s="149">
        <v>5.7207323699619726E-3</v>
      </c>
      <c r="H27" s="144">
        <v>43.120060000000002</v>
      </c>
      <c r="I27" s="144">
        <v>56.288113000000003</v>
      </c>
      <c r="J27" s="145">
        <v>0.3053811381524052</v>
      </c>
      <c r="K27" s="146">
        <v>13.168053</v>
      </c>
      <c r="L27" s="149">
        <v>6.590614524822601E-3</v>
      </c>
    </row>
    <row r="28" spans="2:12" x14ac:dyDescent="0.25">
      <c r="B28" s="132" t="s">
        <v>33</v>
      </c>
      <c r="C28" s="141">
        <v>505.06527499999999</v>
      </c>
      <c r="D28" s="141">
        <v>443.19026100000002</v>
      </c>
      <c r="E28" s="142">
        <v>-0.1225089450071577</v>
      </c>
      <c r="F28" s="143">
        <v>-61.875013999999965</v>
      </c>
      <c r="G28" s="147">
        <v>5.6219945177463093E-3</v>
      </c>
      <c r="H28" s="141">
        <v>48.514299000000001</v>
      </c>
      <c r="I28" s="141">
        <v>63.931730000000002</v>
      </c>
      <c r="J28" s="142">
        <v>0.31779148246581901</v>
      </c>
      <c r="K28" s="143">
        <v>15.417431000000001</v>
      </c>
      <c r="L28" s="147">
        <v>7.485583827175674E-3</v>
      </c>
    </row>
    <row r="29" spans="2:12" x14ac:dyDescent="0.25">
      <c r="B29" s="129" t="s">
        <v>160</v>
      </c>
      <c r="C29" s="144">
        <v>549.40820900000006</v>
      </c>
      <c r="D29" s="144">
        <v>419.55373800000001</v>
      </c>
      <c r="E29" s="145">
        <v>-0.23635335051937678</v>
      </c>
      <c r="F29" s="146">
        <v>-129.85447100000005</v>
      </c>
      <c r="G29" s="149">
        <v>5.3221585005361191E-3</v>
      </c>
      <c r="H29" s="144">
        <v>22.802851</v>
      </c>
      <c r="I29" s="144">
        <v>45.021352</v>
      </c>
      <c r="J29" s="145">
        <v>0.97437381843173898</v>
      </c>
      <c r="K29" s="146">
        <v>22.218501</v>
      </c>
      <c r="L29" s="149">
        <v>5.2714216306798392E-3</v>
      </c>
    </row>
    <row r="30" spans="2:12" x14ac:dyDescent="0.25">
      <c r="B30" s="132" t="s">
        <v>174</v>
      </c>
      <c r="C30" s="141">
        <v>220.95387099999999</v>
      </c>
      <c r="D30" s="141">
        <v>368.9357</v>
      </c>
      <c r="E30" s="142">
        <v>0.66974083020251785</v>
      </c>
      <c r="F30" s="143">
        <v>147.981829</v>
      </c>
      <c r="G30" s="147">
        <v>4.6800542911769822E-3</v>
      </c>
      <c r="H30" s="141">
        <v>26.336479000000001</v>
      </c>
      <c r="I30" s="141">
        <v>38.804485</v>
      </c>
      <c r="J30" s="142">
        <v>0.47341203051478509</v>
      </c>
      <c r="K30" s="143">
        <v>12.468005999999999</v>
      </c>
      <c r="L30" s="147">
        <v>4.5435064143873631E-3</v>
      </c>
    </row>
    <row r="31" spans="2:12" x14ac:dyDescent="0.25">
      <c r="B31" s="129" t="s">
        <v>175</v>
      </c>
      <c r="C31" s="144">
        <v>306.978162</v>
      </c>
      <c r="D31" s="144">
        <v>315.30456600000002</v>
      </c>
      <c r="E31" s="145">
        <v>2.7123766543367456E-2</v>
      </c>
      <c r="F31" s="146">
        <v>8.326404000000025</v>
      </c>
      <c r="G31" s="149">
        <v>3.999728102040535E-3</v>
      </c>
      <c r="H31" s="144">
        <v>70.364851000000002</v>
      </c>
      <c r="I31" s="144">
        <v>23.350541</v>
      </c>
      <c r="J31" s="145">
        <v>-0.66815049462692677</v>
      </c>
      <c r="K31" s="146">
        <v>-47.014310000000002</v>
      </c>
      <c r="L31" s="149">
        <v>2.7340482115125382E-3</v>
      </c>
    </row>
    <row r="32" spans="2:12" x14ac:dyDescent="0.25">
      <c r="B32" s="132" t="s">
        <v>163</v>
      </c>
      <c r="C32" s="141">
        <v>260.07113600000002</v>
      </c>
      <c r="D32" s="141">
        <v>292.92408899999998</v>
      </c>
      <c r="E32" s="142">
        <v>0.12632294957945644</v>
      </c>
      <c r="F32" s="143">
        <v>32.852952999999957</v>
      </c>
      <c r="G32" s="147">
        <v>3.7158253855985156E-3</v>
      </c>
      <c r="H32" s="141">
        <v>31.73602</v>
      </c>
      <c r="I32" s="141">
        <v>28.726984999999999</v>
      </c>
      <c r="J32" s="142">
        <v>-9.4814504150173895E-2</v>
      </c>
      <c r="K32" s="143">
        <v>-3.0090350000000008</v>
      </c>
      <c r="L32" s="147">
        <v>3.3635606970047294E-3</v>
      </c>
    </row>
    <row r="33" spans="2:12" x14ac:dyDescent="0.25">
      <c r="B33" s="129" t="s">
        <v>36</v>
      </c>
      <c r="C33" s="144">
        <v>224.74867</v>
      </c>
      <c r="D33" s="144">
        <v>224.88774100000001</v>
      </c>
      <c r="E33" s="188">
        <v>6.1878452940344886E-4</v>
      </c>
      <c r="F33" s="187">
        <v>0.13907100000000128</v>
      </c>
      <c r="G33" s="149">
        <v>2.8527649595854994E-3</v>
      </c>
      <c r="H33" s="144">
        <v>17.478185</v>
      </c>
      <c r="I33" s="144">
        <v>20.693674999999999</v>
      </c>
      <c r="J33" s="145">
        <v>0.18397161947879592</v>
      </c>
      <c r="K33" s="146">
        <v>3.2154899999999991</v>
      </c>
      <c r="L33" s="149">
        <v>2.4229633533275194E-3</v>
      </c>
    </row>
    <row r="34" spans="2:12" x14ac:dyDescent="0.25">
      <c r="B34" s="132" t="s">
        <v>165</v>
      </c>
      <c r="C34" s="141">
        <v>43.843811000000002</v>
      </c>
      <c r="D34" s="141">
        <v>224.67622299999999</v>
      </c>
      <c r="E34" s="142">
        <v>4.1244683770760711</v>
      </c>
      <c r="F34" s="143">
        <v>180.83241199999998</v>
      </c>
      <c r="G34" s="147">
        <v>2.8500817935932649E-3</v>
      </c>
      <c r="H34" s="141">
        <v>20.0914</v>
      </c>
      <c r="I34" s="141">
        <v>27.742823999999999</v>
      </c>
      <c r="J34" s="142">
        <v>0.38083080322924223</v>
      </c>
      <c r="K34" s="143">
        <v>7.6514239999999987</v>
      </c>
      <c r="L34" s="147">
        <v>3.248328093961811E-3</v>
      </c>
    </row>
    <row r="35" spans="2:12" x14ac:dyDescent="0.25">
      <c r="B35" s="129" t="s">
        <v>35</v>
      </c>
      <c r="C35" s="144">
        <v>331.56420700000001</v>
      </c>
      <c r="D35" s="144">
        <v>220.34574499999999</v>
      </c>
      <c r="E35" s="145">
        <v>-0.33543567023204046</v>
      </c>
      <c r="F35" s="146">
        <v>-111.21846200000002</v>
      </c>
      <c r="G35" s="149">
        <v>2.795148448441935E-3</v>
      </c>
      <c r="H35" s="144">
        <v>23.512312000000001</v>
      </c>
      <c r="I35" s="144">
        <v>31.2681</v>
      </c>
      <c r="J35" s="145">
        <v>0.329860712974547</v>
      </c>
      <c r="K35" s="146">
        <v>7.755787999999999</v>
      </c>
      <c r="L35" s="149">
        <v>3.6610926009121247E-3</v>
      </c>
    </row>
    <row r="36" spans="2:12" ht="12.75" customHeight="1" x14ac:dyDescent="0.25">
      <c r="B36" s="132" t="s">
        <v>169</v>
      </c>
      <c r="C36" s="141">
        <v>57.116784000000003</v>
      </c>
      <c r="D36" s="141">
        <v>209.20658900000001</v>
      </c>
      <c r="E36" s="142">
        <v>2.6627865637533095</v>
      </c>
      <c r="F36" s="143">
        <v>152.08980500000001</v>
      </c>
      <c r="G36" s="147">
        <v>2.653845086262862E-3</v>
      </c>
      <c r="H36" s="141">
        <v>7.338984</v>
      </c>
      <c r="I36" s="141">
        <v>17.472117000000001</v>
      </c>
      <c r="J36" s="142">
        <v>1.3807269507604869</v>
      </c>
      <c r="K36" s="143">
        <v>10.133133000000001</v>
      </c>
      <c r="L36" s="147">
        <v>2.0457603202935562E-3</v>
      </c>
    </row>
    <row r="37" spans="2:12" ht="15" customHeight="1" x14ac:dyDescent="0.25">
      <c r="B37" s="129" t="s">
        <v>39</v>
      </c>
      <c r="C37" s="144">
        <v>149.78482399999999</v>
      </c>
      <c r="D37" s="144">
        <v>201.57112799999999</v>
      </c>
      <c r="E37" s="145">
        <v>0.34573799011841144</v>
      </c>
      <c r="F37" s="146">
        <v>51.786304000000001</v>
      </c>
      <c r="G37" s="149">
        <v>2.5569870917175668E-3</v>
      </c>
      <c r="H37" s="144">
        <v>5.454555</v>
      </c>
      <c r="I37" s="144">
        <v>11.236113</v>
      </c>
      <c r="J37" s="145">
        <v>1.059950445086721</v>
      </c>
      <c r="K37" s="146">
        <v>5.7815579999999995</v>
      </c>
      <c r="L37" s="149">
        <v>1.3156044072813037E-3</v>
      </c>
    </row>
    <row r="38" spans="2:12" ht="13.5" thickBot="1" x14ac:dyDescent="0.3">
      <c r="B38" s="150" t="s">
        <v>19</v>
      </c>
      <c r="C38" s="151">
        <v>74469.673397999999</v>
      </c>
      <c r="D38" s="151">
        <v>78831.500031000003</v>
      </c>
      <c r="E38" s="152">
        <v>5.8571851251292717E-2</v>
      </c>
      <c r="F38" s="151">
        <v>4361.8266330000042</v>
      </c>
      <c r="G38" s="152">
        <v>1</v>
      </c>
      <c r="H38" s="151">
        <v>7815.9374310000003</v>
      </c>
      <c r="I38" s="151">
        <v>8540.6471259999998</v>
      </c>
      <c r="J38" s="152">
        <v>9.2722044079526E-2</v>
      </c>
      <c r="K38" s="151">
        <v>724.70969499999956</v>
      </c>
      <c r="L38" s="152">
        <v>1</v>
      </c>
    </row>
    <row r="40" spans="2:12" x14ac:dyDescent="0.25">
      <c r="B40" s="229" t="s">
        <v>85</v>
      </c>
      <c r="C40" s="229"/>
      <c r="D40" s="229"/>
      <c r="E40" s="229"/>
      <c r="F40" s="229"/>
      <c r="G40" s="229"/>
    </row>
    <row r="41" spans="2:12" x14ac:dyDescent="0.25">
      <c r="B41" s="230" t="s">
        <v>92</v>
      </c>
      <c r="C41" s="230"/>
      <c r="D41" s="230"/>
      <c r="E41" s="230"/>
      <c r="F41" s="230"/>
      <c r="G41" s="230"/>
      <c r="H41" s="230"/>
      <c r="I41" s="230"/>
      <c r="J41" s="230"/>
      <c r="K41" s="230"/>
      <c r="L41" s="230"/>
    </row>
  </sheetData>
  <mergeCells count="7">
    <mergeCell ref="B40:G40"/>
    <mergeCell ref="B41:L41"/>
    <mergeCell ref="B2:G2"/>
    <mergeCell ref="B3:G3"/>
    <mergeCell ref="B6:B7"/>
    <mergeCell ref="C6:G6"/>
    <mergeCell ref="H6:L6"/>
  </mergeCells>
  <pageMargins left="0" right="0" top="0" bottom="0" header="0" footer="0"/>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E4DD-3396-44A1-BE01-B3E12BA97919}">
  <sheetPr>
    <tabColor rgb="FF00B050"/>
    <pageSetUpPr fitToPage="1"/>
  </sheetPr>
  <dimension ref="A2:L41"/>
  <sheetViews>
    <sheetView showGridLines="0" topLeftCell="A18" workbookViewId="0">
      <selection activeCell="C15" sqref="C15"/>
    </sheetView>
  </sheetViews>
  <sheetFormatPr baseColWidth="10" defaultColWidth="11.42578125" defaultRowHeight="12.75" x14ac:dyDescent="0.25"/>
  <cols>
    <col min="1" max="1" width="11.42578125" style="2"/>
    <col min="2" max="2" width="51.140625" style="2" customWidth="1"/>
    <col min="3" max="7" width="11.42578125" style="2"/>
    <col min="8" max="8" width="11.42578125" style="2" customWidth="1"/>
    <col min="9" max="16384" width="11.42578125" style="2"/>
  </cols>
  <sheetData>
    <row r="2" spans="1:12" x14ac:dyDescent="0.25">
      <c r="A2" s="2" t="s">
        <v>154</v>
      </c>
      <c r="B2" s="230" t="s">
        <v>184</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71" t="s">
        <v>149</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21</v>
      </c>
      <c r="C8" s="141">
        <v>13539.642331999999</v>
      </c>
      <c r="D8" s="141">
        <v>16218.264117999999</v>
      </c>
      <c r="E8" s="142">
        <v>0.19783549079943308</v>
      </c>
      <c r="F8" s="143">
        <v>2678.6217859999997</v>
      </c>
      <c r="G8" s="142">
        <v>0.26895806158172697</v>
      </c>
      <c r="H8" s="141">
        <v>1566.2761230000001</v>
      </c>
      <c r="I8" s="141">
        <v>2162.5959769999999</v>
      </c>
      <c r="J8" s="142">
        <v>0.38072460228648963</v>
      </c>
      <c r="K8" s="143">
        <v>596.31985399999985</v>
      </c>
      <c r="L8" s="142">
        <v>0.28803993452218102</v>
      </c>
    </row>
    <row r="9" spans="1:12" x14ac:dyDescent="0.25">
      <c r="B9" s="129" t="s">
        <v>22</v>
      </c>
      <c r="C9" s="144">
        <v>11408.993009</v>
      </c>
      <c r="D9" s="144">
        <v>11336.092602999999</v>
      </c>
      <c r="E9" s="149">
        <v>-6.3897318494711142E-3</v>
      </c>
      <c r="F9" s="146">
        <v>-72.900406000000658</v>
      </c>
      <c r="G9" s="145">
        <v>0.18799382413743926</v>
      </c>
      <c r="H9" s="144">
        <v>1012.123656</v>
      </c>
      <c r="I9" s="144">
        <v>1175.32384</v>
      </c>
      <c r="J9" s="145">
        <v>0.16124530143380023</v>
      </c>
      <c r="K9" s="146">
        <v>163.20018400000004</v>
      </c>
      <c r="L9" s="145">
        <v>0.15654343461120679</v>
      </c>
    </row>
    <row r="10" spans="1:12" x14ac:dyDescent="0.25">
      <c r="B10" s="132" t="s">
        <v>158</v>
      </c>
      <c r="C10" s="141">
        <v>5216.1912000000002</v>
      </c>
      <c r="D10" s="141">
        <v>5127.9348380000001</v>
      </c>
      <c r="E10" s="142">
        <v>-1.6919694584815126E-2</v>
      </c>
      <c r="F10" s="143">
        <v>-88.256362000000081</v>
      </c>
      <c r="G10" s="142">
        <v>8.5039891070411738E-2</v>
      </c>
      <c r="H10" s="141">
        <v>592.78019600000005</v>
      </c>
      <c r="I10" s="141">
        <v>574.98386500000004</v>
      </c>
      <c r="J10" s="142">
        <v>-3.0021804237198246E-2</v>
      </c>
      <c r="K10" s="143">
        <v>-17.796331000000009</v>
      </c>
      <c r="L10" s="142">
        <v>7.6583105021613848E-2</v>
      </c>
    </row>
    <row r="11" spans="1:12" x14ac:dyDescent="0.25">
      <c r="B11" s="129" t="s">
        <v>161</v>
      </c>
      <c r="C11" s="144">
        <v>5443.8242449999998</v>
      </c>
      <c r="D11" s="144">
        <v>5127.6153880000002</v>
      </c>
      <c r="E11" s="145">
        <v>-5.8085794612202757E-2</v>
      </c>
      <c r="F11" s="146">
        <v>-316.20885699999963</v>
      </c>
      <c r="G11" s="145">
        <v>8.5034593422516305E-2</v>
      </c>
      <c r="H11" s="144">
        <v>483.82633299999998</v>
      </c>
      <c r="I11" s="144">
        <v>722.91119400000002</v>
      </c>
      <c r="J11" s="145">
        <v>0.49415429606226091</v>
      </c>
      <c r="K11" s="146">
        <v>239.08486100000005</v>
      </c>
      <c r="L11" s="145">
        <v>9.6285804283224988E-2</v>
      </c>
    </row>
    <row r="12" spans="1:12" x14ac:dyDescent="0.25">
      <c r="B12" s="132" t="s">
        <v>157</v>
      </c>
      <c r="C12" s="141">
        <v>1962.1920829999999</v>
      </c>
      <c r="D12" s="141">
        <v>2032.121032</v>
      </c>
      <c r="E12" s="142">
        <v>3.5638177121317005E-2</v>
      </c>
      <c r="F12" s="143">
        <v>69.928949000000102</v>
      </c>
      <c r="G12" s="147">
        <v>3.3699989696158589E-2</v>
      </c>
      <c r="H12" s="141">
        <v>206.53477100000001</v>
      </c>
      <c r="I12" s="141">
        <v>250.70616100000001</v>
      </c>
      <c r="J12" s="148">
        <v>0.2138690245043533</v>
      </c>
      <c r="K12" s="143">
        <v>44.171390000000002</v>
      </c>
      <c r="L12" s="147">
        <v>3.3391991369059772E-2</v>
      </c>
    </row>
    <row r="13" spans="1:12" x14ac:dyDescent="0.25">
      <c r="B13" s="129" t="s">
        <v>172</v>
      </c>
      <c r="C13" s="144">
        <v>1475.0311019999999</v>
      </c>
      <c r="D13" s="144">
        <v>1547.190869</v>
      </c>
      <c r="E13" s="145">
        <v>4.8920844382303708E-2</v>
      </c>
      <c r="F13" s="146">
        <v>72.159767000000102</v>
      </c>
      <c r="G13" s="149">
        <v>2.5658076227858585E-2</v>
      </c>
      <c r="H13" s="144">
        <v>148.86128400000001</v>
      </c>
      <c r="I13" s="144">
        <v>209.68086600000001</v>
      </c>
      <c r="J13" s="145">
        <v>0.40856548032999629</v>
      </c>
      <c r="K13" s="146">
        <v>60.819581999999997</v>
      </c>
      <c r="L13" s="149">
        <v>2.7927760689251582E-2</v>
      </c>
    </row>
    <row r="14" spans="1:12" x14ac:dyDescent="0.25">
      <c r="B14" s="132" t="s">
        <v>164</v>
      </c>
      <c r="C14" s="141">
        <v>1354.8389689999999</v>
      </c>
      <c r="D14" s="141">
        <v>1435.654166</v>
      </c>
      <c r="E14" s="142">
        <v>5.9649300654268433E-2</v>
      </c>
      <c r="F14" s="143">
        <v>80.815197000000126</v>
      </c>
      <c r="G14" s="147">
        <v>2.3808390267891857E-2</v>
      </c>
      <c r="H14" s="141">
        <v>172.99589499999999</v>
      </c>
      <c r="I14" s="141">
        <v>196.64669499999999</v>
      </c>
      <c r="J14" s="142">
        <v>0.13671307056158755</v>
      </c>
      <c r="K14" s="143">
        <v>23.650800000000004</v>
      </c>
      <c r="L14" s="147">
        <v>2.619171669336889E-2</v>
      </c>
    </row>
    <row r="15" spans="1:12" x14ac:dyDescent="0.25">
      <c r="B15" s="129" t="s">
        <v>24</v>
      </c>
      <c r="C15" s="144">
        <v>1304.1717470000001</v>
      </c>
      <c r="D15" s="144">
        <v>1188.9041130000001</v>
      </c>
      <c r="E15" s="145">
        <v>-8.8383784010926059E-2</v>
      </c>
      <c r="F15" s="146">
        <v>-115.26763400000004</v>
      </c>
      <c r="G15" s="149">
        <v>1.971637305401432E-2</v>
      </c>
      <c r="H15" s="144">
        <v>144.788524</v>
      </c>
      <c r="I15" s="144">
        <v>156.33425099999999</v>
      </c>
      <c r="J15" s="145">
        <v>7.9742003585864252E-2</v>
      </c>
      <c r="K15" s="146">
        <v>11.545726999999999</v>
      </c>
      <c r="L15" s="149">
        <v>2.082243188303786E-2</v>
      </c>
    </row>
    <row r="16" spans="1:12" x14ac:dyDescent="0.25">
      <c r="B16" s="132" t="s">
        <v>26</v>
      </c>
      <c r="C16" s="141">
        <v>1032.4395919999999</v>
      </c>
      <c r="D16" s="141">
        <v>1150.737112</v>
      </c>
      <c r="E16" s="142">
        <v>0.11458057296198709</v>
      </c>
      <c r="F16" s="143">
        <v>118.29752000000008</v>
      </c>
      <c r="G16" s="147">
        <v>1.9083424760000856E-2</v>
      </c>
      <c r="H16" s="141">
        <v>84.176579000000004</v>
      </c>
      <c r="I16" s="141">
        <v>149.668553</v>
      </c>
      <c r="J16" s="142">
        <v>0.77803083444386578</v>
      </c>
      <c r="K16" s="143">
        <v>65.491973999999999</v>
      </c>
      <c r="L16" s="147">
        <v>1.9934615926712963E-2</v>
      </c>
    </row>
    <row r="17" spans="2:12" x14ac:dyDescent="0.25">
      <c r="B17" s="129" t="s">
        <v>167</v>
      </c>
      <c r="C17" s="144">
        <v>1118.2019</v>
      </c>
      <c r="D17" s="144">
        <v>1120.9082969999999</v>
      </c>
      <c r="E17" s="149">
        <v>2.4203115734287017E-3</v>
      </c>
      <c r="F17" s="146">
        <v>2.7063969999999244</v>
      </c>
      <c r="G17" s="149">
        <v>1.8588754047814349E-2</v>
      </c>
      <c r="H17" s="144">
        <v>161.341992</v>
      </c>
      <c r="I17" s="144">
        <v>181.535259</v>
      </c>
      <c r="J17" s="145">
        <v>0.12515816093308185</v>
      </c>
      <c r="K17" s="146">
        <v>20.193266999999992</v>
      </c>
      <c r="L17" s="149">
        <v>2.4178998144796408E-2</v>
      </c>
    </row>
    <row r="18" spans="2:12" x14ac:dyDescent="0.25">
      <c r="B18" s="132" t="s">
        <v>36</v>
      </c>
      <c r="C18" s="141">
        <v>896.76209200000005</v>
      </c>
      <c r="D18" s="141">
        <v>1118.482346</v>
      </c>
      <c r="E18" s="142">
        <v>0.24724534631644524</v>
      </c>
      <c r="F18" s="143">
        <v>221.72025399999995</v>
      </c>
      <c r="G18" s="147">
        <v>1.8548522918656198E-2</v>
      </c>
      <c r="H18" s="141">
        <v>109.469092</v>
      </c>
      <c r="I18" s="141">
        <v>167.81037799999999</v>
      </c>
      <c r="J18" s="142">
        <v>0.5329475647792894</v>
      </c>
      <c r="K18" s="143">
        <v>58.341285999999982</v>
      </c>
      <c r="L18" s="147">
        <v>2.2350957277889379E-2</v>
      </c>
    </row>
    <row r="19" spans="2:12" x14ac:dyDescent="0.25">
      <c r="B19" s="129" t="s">
        <v>168</v>
      </c>
      <c r="C19" s="144">
        <v>1357.3547799999999</v>
      </c>
      <c r="D19" s="144">
        <v>1094.9277500000001</v>
      </c>
      <c r="E19" s="145">
        <v>-0.19333709496348472</v>
      </c>
      <c r="F19" s="146">
        <v>-262.42702999999983</v>
      </c>
      <c r="G19" s="149">
        <v>1.8157901676123252E-2</v>
      </c>
      <c r="H19" s="144">
        <v>154.44086899999999</v>
      </c>
      <c r="I19" s="144">
        <v>134.63967700000001</v>
      </c>
      <c r="J19" s="145">
        <v>-0.12821212499134527</v>
      </c>
      <c r="K19" s="146">
        <v>-19.801191999999986</v>
      </c>
      <c r="L19" s="149">
        <v>1.7932893688707534E-2</v>
      </c>
    </row>
    <row r="20" spans="2:12" x14ac:dyDescent="0.25">
      <c r="B20" s="132" t="s">
        <v>29</v>
      </c>
      <c r="C20" s="141">
        <v>850.62919299999999</v>
      </c>
      <c r="D20" s="141">
        <v>1006.437948</v>
      </c>
      <c r="E20" s="142">
        <v>0.18316883112192928</v>
      </c>
      <c r="F20" s="143">
        <v>155.80875500000002</v>
      </c>
      <c r="G20" s="147">
        <v>1.6690417521067709E-2</v>
      </c>
      <c r="H20" s="141">
        <v>95.490617999999998</v>
      </c>
      <c r="I20" s="141">
        <v>92.463881000000001</v>
      </c>
      <c r="J20" s="142">
        <v>-3.1696695061707469E-2</v>
      </c>
      <c r="K20" s="143">
        <v>-3.0267369999999971</v>
      </c>
      <c r="L20" s="147">
        <v>1.2315425771693618E-2</v>
      </c>
    </row>
    <row r="21" spans="2:12" x14ac:dyDescent="0.25">
      <c r="B21" s="129" t="s">
        <v>162</v>
      </c>
      <c r="C21" s="144">
        <v>860.52361499999995</v>
      </c>
      <c r="D21" s="144">
        <v>789.73760100000004</v>
      </c>
      <c r="E21" s="145">
        <v>-8.2259234687010796E-2</v>
      </c>
      <c r="F21" s="146">
        <v>-70.786013999999909</v>
      </c>
      <c r="G21" s="149">
        <v>1.3096734199033183E-2</v>
      </c>
      <c r="H21" s="144">
        <v>85.661811</v>
      </c>
      <c r="I21" s="144">
        <v>88.759017999999998</v>
      </c>
      <c r="J21" s="145">
        <v>3.6156216683301157E-2</v>
      </c>
      <c r="K21" s="146">
        <v>3.0972069999999974</v>
      </c>
      <c r="L21" s="149">
        <v>1.1821968599256803E-2</v>
      </c>
    </row>
    <row r="22" spans="2:12" x14ac:dyDescent="0.25">
      <c r="B22" s="132" t="s">
        <v>166</v>
      </c>
      <c r="C22" s="141">
        <v>835.29747399999997</v>
      </c>
      <c r="D22" s="141">
        <v>744.29327599999999</v>
      </c>
      <c r="E22" s="142">
        <v>-0.10894824997399666</v>
      </c>
      <c r="F22" s="143">
        <v>-91.004197999999974</v>
      </c>
      <c r="G22" s="147">
        <v>1.2343101290297614E-2</v>
      </c>
      <c r="H22" s="141">
        <v>75.078462999999999</v>
      </c>
      <c r="I22" s="141">
        <v>99.755617999999998</v>
      </c>
      <c r="J22" s="142">
        <v>0.32868487198519225</v>
      </c>
      <c r="K22" s="143">
        <v>24.677154999999999</v>
      </c>
      <c r="L22" s="147">
        <v>1.328662495562374E-2</v>
      </c>
    </row>
    <row r="23" spans="2:12" x14ac:dyDescent="0.25">
      <c r="B23" s="129" t="s">
        <v>171</v>
      </c>
      <c r="C23" s="144">
        <v>824.09535400000004</v>
      </c>
      <c r="D23" s="144">
        <v>724.21782399999995</v>
      </c>
      <c r="E23" s="145">
        <v>-0.12119656968725012</v>
      </c>
      <c r="F23" s="146">
        <v>-99.877530000000093</v>
      </c>
      <c r="G23" s="149">
        <v>1.2010176963994137E-2</v>
      </c>
      <c r="H23" s="144">
        <v>76.609954999999999</v>
      </c>
      <c r="I23" s="144">
        <v>134.91311200000001</v>
      </c>
      <c r="J23" s="145">
        <v>0.76103891459014705</v>
      </c>
      <c r="K23" s="146">
        <v>58.303157000000013</v>
      </c>
      <c r="L23" s="149">
        <v>1.7969312973832318E-2</v>
      </c>
    </row>
    <row r="24" spans="2:12" x14ac:dyDescent="0.25">
      <c r="B24" s="132" t="s">
        <v>34</v>
      </c>
      <c r="C24" s="141">
        <v>700.69531800000004</v>
      </c>
      <c r="D24" s="141">
        <v>546.19949099999997</v>
      </c>
      <c r="E24" s="142">
        <v>-0.22048930973447733</v>
      </c>
      <c r="F24" s="143">
        <v>-154.49582700000008</v>
      </c>
      <c r="G24" s="147">
        <v>9.0579827327662166E-3</v>
      </c>
      <c r="H24" s="141">
        <v>72.017354999999995</v>
      </c>
      <c r="I24" s="141">
        <v>32.236978999999998</v>
      </c>
      <c r="J24" s="142">
        <v>-0.55237207753603279</v>
      </c>
      <c r="K24" s="143">
        <v>-39.780375999999997</v>
      </c>
      <c r="L24" s="147">
        <v>4.2936995255276594E-3</v>
      </c>
    </row>
    <row r="25" spans="2:12" x14ac:dyDescent="0.25">
      <c r="B25" s="129" t="s">
        <v>28</v>
      </c>
      <c r="C25" s="144">
        <v>423.39362</v>
      </c>
      <c r="D25" s="144">
        <v>532.55694400000004</v>
      </c>
      <c r="E25" s="145">
        <v>0.25782940234196272</v>
      </c>
      <c r="F25" s="146">
        <v>109.16332400000005</v>
      </c>
      <c r="G25" s="149">
        <v>8.8317394696487295E-3</v>
      </c>
      <c r="H25" s="144">
        <v>47.843110000000003</v>
      </c>
      <c r="I25" s="144">
        <v>84.458765</v>
      </c>
      <c r="J25" s="145">
        <v>0.76532765114976842</v>
      </c>
      <c r="K25" s="146">
        <v>36.615654999999997</v>
      </c>
      <c r="L25" s="149">
        <v>1.1249210393044339E-2</v>
      </c>
    </row>
    <row r="26" spans="2:12" x14ac:dyDescent="0.25">
      <c r="B26" s="132" t="s">
        <v>33</v>
      </c>
      <c r="C26" s="141">
        <v>419.56440099999998</v>
      </c>
      <c r="D26" s="141">
        <v>518.8057</v>
      </c>
      <c r="E26" s="142">
        <v>0.23653412625920089</v>
      </c>
      <c r="F26" s="143">
        <v>99.241299000000026</v>
      </c>
      <c r="G26" s="147">
        <v>8.6036936132199548E-3</v>
      </c>
      <c r="H26" s="141">
        <v>67.275434000000004</v>
      </c>
      <c r="I26" s="141">
        <v>58.549523000000001</v>
      </c>
      <c r="J26" s="142">
        <v>-0.12970426916904021</v>
      </c>
      <c r="K26" s="143">
        <v>-8.7259110000000035</v>
      </c>
      <c r="L26" s="147">
        <v>7.7983132081008832E-3</v>
      </c>
    </row>
    <row r="27" spans="2:12" x14ac:dyDescent="0.25">
      <c r="B27" s="129" t="s">
        <v>178</v>
      </c>
      <c r="C27" s="144">
        <v>365.41962899999999</v>
      </c>
      <c r="D27" s="144">
        <v>434.75573000000003</v>
      </c>
      <c r="E27" s="145">
        <v>0.18974377810448728</v>
      </c>
      <c r="F27" s="146">
        <v>69.336101000000042</v>
      </c>
      <c r="G27" s="149">
        <v>7.2098380906604909E-3</v>
      </c>
      <c r="H27" s="144">
        <v>34.245694999999998</v>
      </c>
      <c r="I27" s="144">
        <v>74.054923000000002</v>
      </c>
      <c r="J27" s="145">
        <v>1.1624593397797884</v>
      </c>
      <c r="K27" s="146">
        <v>39.809228000000004</v>
      </c>
      <c r="L27" s="149">
        <v>9.8635045097770283E-3</v>
      </c>
    </row>
    <row r="28" spans="2:12" x14ac:dyDescent="0.25">
      <c r="B28" s="132" t="s">
        <v>32</v>
      </c>
      <c r="C28" s="141">
        <v>369.61218200000002</v>
      </c>
      <c r="D28" s="141">
        <v>404.24118299999998</v>
      </c>
      <c r="E28" s="142">
        <v>9.3690096502284437E-2</v>
      </c>
      <c r="F28" s="143">
        <v>34.62900099999996</v>
      </c>
      <c r="G28" s="147">
        <v>6.7037954370539471E-3</v>
      </c>
      <c r="H28" s="141">
        <v>43.131405999999998</v>
      </c>
      <c r="I28" s="141">
        <v>62.644713000000003</v>
      </c>
      <c r="J28" s="142">
        <v>0.45241527716485774</v>
      </c>
      <c r="K28" s="143">
        <v>19.513307000000005</v>
      </c>
      <c r="L28" s="147">
        <v>8.3437587152603975E-3</v>
      </c>
    </row>
    <row r="29" spans="2:12" x14ac:dyDescent="0.25">
      <c r="B29" s="129" t="s">
        <v>170</v>
      </c>
      <c r="C29" s="144">
        <v>372.80293899999998</v>
      </c>
      <c r="D29" s="144">
        <v>386.342646</v>
      </c>
      <c r="E29" s="145">
        <v>3.6318670223788097E-2</v>
      </c>
      <c r="F29" s="146">
        <v>13.539707000000021</v>
      </c>
      <c r="G29" s="149">
        <v>6.4069723133433152E-3</v>
      </c>
      <c r="H29" s="144">
        <v>34.78407</v>
      </c>
      <c r="I29" s="144">
        <v>42.625740999999998</v>
      </c>
      <c r="J29" s="145">
        <v>0.22543857001207734</v>
      </c>
      <c r="K29" s="146">
        <v>7.8416709999999981</v>
      </c>
      <c r="L29" s="149">
        <v>5.6773968772621305E-3</v>
      </c>
    </row>
    <row r="30" spans="2:12" x14ac:dyDescent="0.25">
      <c r="B30" s="132" t="s">
        <v>41</v>
      </c>
      <c r="C30" s="141">
        <v>280.730817</v>
      </c>
      <c r="D30" s="141">
        <v>385.405147</v>
      </c>
      <c r="E30" s="142">
        <v>0.37286369597250157</v>
      </c>
      <c r="F30" s="143">
        <v>104.67433</v>
      </c>
      <c r="G30" s="147">
        <v>6.3914251554021053E-3</v>
      </c>
      <c r="H30" s="141">
        <v>31.727163000000001</v>
      </c>
      <c r="I30" s="141">
        <v>35.527942000000003</v>
      </c>
      <c r="J30" s="142">
        <v>0.11979574095547085</v>
      </c>
      <c r="K30" s="143">
        <v>3.8007790000000021</v>
      </c>
      <c r="L30" s="147">
        <v>4.7320286342083795E-3</v>
      </c>
    </row>
    <row r="31" spans="2:12" x14ac:dyDescent="0.25">
      <c r="B31" s="129" t="s">
        <v>175</v>
      </c>
      <c r="C31" s="144">
        <v>345.79836699999998</v>
      </c>
      <c r="D31" s="144">
        <v>354.99057099999999</v>
      </c>
      <c r="E31" s="145">
        <v>2.6582554682798687E-2</v>
      </c>
      <c r="F31" s="146">
        <v>9.1922040000000038</v>
      </c>
      <c r="G31" s="149">
        <v>5.8870403861522817E-3</v>
      </c>
      <c r="H31" s="144">
        <v>44.596513999999999</v>
      </c>
      <c r="I31" s="144">
        <v>37.118181999999997</v>
      </c>
      <c r="J31" s="145">
        <v>-0.1676887121715388</v>
      </c>
      <c r="K31" s="146">
        <v>-7.4783320000000018</v>
      </c>
      <c r="L31" s="149">
        <v>4.9438354767005087E-3</v>
      </c>
    </row>
    <row r="32" spans="2:12" x14ac:dyDescent="0.25">
      <c r="B32" s="132" t="s">
        <v>42</v>
      </c>
      <c r="C32" s="141">
        <v>296.11850700000002</v>
      </c>
      <c r="D32" s="141">
        <v>346.20347800000002</v>
      </c>
      <c r="E32" s="142">
        <v>0.16913826666024634</v>
      </c>
      <c r="F32" s="143">
        <v>50.084970999999996</v>
      </c>
      <c r="G32" s="147">
        <v>5.7413182864859335E-3</v>
      </c>
      <c r="H32" s="141">
        <v>45.898485000000001</v>
      </c>
      <c r="I32" s="141">
        <v>40.203270000000003</v>
      </c>
      <c r="J32" s="142">
        <v>-0.12408285371510619</v>
      </c>
      <c r="K32" s="143">
        <v>-5.6952149999999975</v>
      </c>
      <c r="L32" s="147">
        <v>5.3547437346303569E-3</v>
      </c>
    </row>
    <row r="33" spans="2:12" x14ac:dyDescent="0.25">
      <c r="B33" s="129" t="s">
        <v>160</v>
      </c>
      <c r="C33" s="144">
        <v>367.72093000000001</v>
      </c>
      <c r="D33" s="144">
        <v>314.15009300000003</v>
      </c>
      <c r="E33" s="145">
        <v>-0.14568340453180073</v>
      </c>
      <c r="F33" s="146">
        <v>-53.570836999999983</v>
      </c>
      <c r="G33" s="149">
        <v>5.2097560777311334E-3</v>
      </c>
      <c r="H33" s="144">
        <v>32.639678000000004</v>
      </c>
      <c r="I33" s="144">
        <v>30.825959000000001</v>
      </c>
      <c r="J33" s="145">
        <v>-5.5567919511951169E-2</v>
      </c>
      <c r="K33" s="146">
        <v>-1.8137190000000025</v>
      </c>
      <c r="L33" s="149">
        <v>4.1057633077911885E-3</v>
      </c>
    </row>
    <row r="34" spans="2:12" x14ac:dyDescent="0.25">
      <c r="B34" s="132" t="s">
        <v>165</v>
      </c>
      <c r="C34" s="141">
        <v>254.366195</v>
      </c>
      <c r="D34" s="141">
        <v>283.99572799999999</v>
      </c>
      <c r="E34" s="142">
        <v>0.1164837686076956</v>
      </c>
      <c r="F34" s="143">
        <v>29.629532999999981</v>
      </c>
      <c r="G34" s="147">
        <v>4.7096865573669515E-3</v>
      </c>
      <c r="H34" s="141">
        <v>31.361093</v>
      </c>
      <c r="I34" s="141">
        <v>26.26634</v>
      </c>
      <c r="J34" s="142">
        <v>-0.1624545738887353</v>
      </c>
      <c r="K34" s="143">
        <v>-5.0947530000000008</v>
      </c>
      <c r="L34" s="147">
        <v>3.4984596911313611E-3</v>
      </c>
    </row>
    <row r="35" spans="2:12" x14ac:dyDescent="0.25">
      <c r="B35" s="129" t="s">
        <v>176</v>
      </c>
      <c r="C35" s="144">
        <v>216.19854599999999</v>
      </c>
      <c r="D35" s="144">
        <v>255.91005999999999</v>
      </c>
      <c r="E35" s="145">
        <v>0.18368076351447793</v>
      </c>
      <c r="F35" s="146">
        <v>39.711513999999994</v>
      </c>
      <c r="G35" s="149">
        <v>4.2439235898540347E-3</v>
      </c>
      <c r="H35" s="144">
        <v>25.052503999999999</v>
      </c>
      <c r="I35" s="144">
        <v>29.090627999999999</v>
      </c>
      <c r="J35" s="145">
        <v>0.16118644268054005</v>
      </c>
      <c r="K35" s="146">
        <v>4.0381239999999998</v>
      </c>
      <c r="L35" s="149">
        <v>3.8746315416497818E-3</v>
      </c>
    </row>
    <row r="36" spans="2:12" x14ac:dyDescent="0.25">
      <c r="B36" s="132" t="s">
        <v>173</v>
      </c>
      <c r="C36" s="141">
        <v>212.80362500000001</v>
      </c>
      <c r="D36" s="141">
        <v>234.77092400000001</v>
      </c>
      <c r="E36" s="142">
        <v>0.10322803006762693</v>
      </c>
      <c r="F36" s="143">
        <v>21.967298999999997</v>
      </c>
      <c r="G36" s="147">
        <v>3.8933594973774338E-3</v>
      </c>
      <c r="H36" s="141">
        <v>27.078144000000002</v>
      </c>
      <c r="I36" s="141">
        <v>27.115252000000002</v>
      </c>
      <c r="J36" s="142">
        <v>1.3704041163233871E-3</v>
      </c>
      <c r="K36" s="193">
        <v>3.7107999999999919E-2</v>
      </c>
      <c r="L36" s="147">
        <v>3.6115277627895258E-3</v>
      </c>
    </row>
    <row r="37" spans="2:12" x14ac:dyDescent="0.25">
      <c r="B37" s="129" t="s">
        <v>159</v>
      </c>
      <c r="C37" s="144">
        <v>231.92366200000001</v>
      </c>
      <c r="D37" s="144">
        <v>215.07661300000001</v>
      </c>
      <c r="E37" s="145">
        <v>-7.2640492370286913E-2</v>
      </c>
      <c r="F37" s="146">
        <v>-16.847048999999998</v>
      </c>
      <c r="G37" s="149">
        <v>3.5667558810959094E-3</v>
      </c>
      <c r="H37" s="144">
        <v>31.602630000000001</v>
      </c>
      <c r="I37" s="144">
        <v>26.769590000000001</v>
      </c>
      <c r="J37" s="145">
        <v>-0.15293157563152182</v>
      </c>
      <c r="K37" s="146">
        <v>-4.8330400000000004</v>
      </c>
      <c r="L37" s="149">
        <v>3.5654884374112716E-3</v>
      </c>
    </row>
    <row r="38" spans="2:12" ht="13.5" thickBot="1" x14ac:dyDescent="0.3">
      <c r="B38" s="150" t="s">
        <v>19</v>
      </c>
      <c r="C38" s="151">
        <v>57671.262484999999</v>
      </c>
      <c r="D38" s="151">
        <v>60300.345796000001</v>
      </c>
      <c r="E38" s="152">
        <v>4.5587406928776941E-2</v>
      </c>
      <c r="F38" s="151">
        <v>2629.0833110000021</v>
      </c>
      <c r="G38" s="152">
        <v>1</v>
      </c>
      <c r="H38" s="151">
        <v>6108.7116560000004</v>
      </c>
      <c r="I38" s="151">
        <v>7507.9727419999999</v>
      </c>
      <c r="J38" s="152">
        <v>0.22905993355008669</v>
      </c>
      <c r="K38" s="151">
        <v>1399.2610859999995</v>
      </c>
      <c r="L38" s="152">
        <v>1</v>
      </c>
    </row>
    <row r="39" spans="2:12" x14ac:dyDescent="0.25">
      <c r="C39" s="170"/>
      <c r="D39" s="170"/>
      <c r="E39" s="171"/>
      <c r="F39" s="170"/>
      <c r="G39" s="171"/>
      <c r="H39" s="170"/>
      <c r="I39" s="170"/>
      <c r="J39" s="171"/>
      <c r="K39" s="170"/>
      <c r="L39" s="171"/>
    </row>
    <row r="40" spans="2:12" x14ac:dyDescent="0.25">
      <c r="B40" s="229" t="s">
        <v>85</v>
      </c>
      <c r="C40" s="229"/>
      <c r="D40" s="229"/>
      <c r="E40" s="229"/>
      <c r="F40" s="229"/>
      <c r="G40" s="229"/>
    </row>
    <row r="41" spans="2:12" x14ac:dyDescent="0.25">
      <c r="B41" s="230" t="s">
        <v>92</v>
      </c>
      <c r="C41" s="230"/>
      <c r="D41" s="230"/>
      <c r="E41" s="230"/>
      <c r="F41" s="230"/>
      <c r="G41" s="230"/>
      <c r="H41" s="230"/>
      <c r="I41" s="230"/>
      <c r="J41" s="230"/>
      <c r="K41" s="230"/>
      <c r="L41" s="230"/>
    </row>
  </sheetData>
  <mergeCells count="7">
    <mergeCell ref="B41:L41"/>
    <mergeCell ref="B2:G2"/>
    <mergeCell ref="B3:G3"/>
    <mergeCell ref="B6:B7"/>
    <mergeCell ref="C6:G6"/>
    <mergeCell ref="H6:L6"/>
    <mergeCell ref="B40:G40"/>
  </mergeCells>
  <pageMargins left="0" right="0" top="0" bottom="0" header="0" footer="0"/>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1938-8239-4657-A36C-35BF0A8C60A0}">
  <sheetPr>
    <tabColor rgb="FF00B050"/>
  </sheetPr>
  <dimension ref="A2:K15"/>
  <sheetViews>
    <sheetView showGridLines="0" workbookViewId="0">
      <selection activeCell="C20" sqref="C20"/>
    </sheetView>
  </sheetViews>
  <sheetFormatPr baseColWidth="10" defaultColWidth="11.42578125" defaultRowHeight="12.75" x14ac:dyDescent="0.25"/>
  <cols>
    <col min="1" max="2" width="11.42578125" style="2"/>
    <col min="3" max="3" width="19.7109375" style="2" customWidth="1"/>
    <col min="4" max="16384" width="11.42578125" style="2"/>
  </cols>
  <sheetData>
    <row r="2" spans="1:11" x14ac:dyDescent="0.25">
      <c r="A2" s="2" t="s">
        <v>0</v>
      </c>
      <c r="B2" s="230" t="s">
        <v>88</v>
      </c>
      <c r="C2" s="230"/>
      <c r="D2" s="230"/>
      <c r="E2" s="230"/>
      <c r="F2" s="230"/>
      <c r="G2" s="230"/>
    </row>
    <row r="3" spans="1:11" x14ac:dyDescent="0.25">
      <c r="B3" s="230" t="s">
        <v>79</v>
      </c>
      <c r="C3" s="230"/>
      <c r="D3" s="230"/>
      <c r="E3" s="230"/>
      <c r="F3" s="230"/>
      <c r="G3" s="230"/>
    </row>
    <row r="6" spans="1:11" x14ac:dyDescent="0.25">
      <c r="B6" s="233" t="s">
        <v>7</v>
      </c>
      <c r="C6" s="234"/>
      <c r="D6" s="235" t="str">
        <f>CONCATENATE("enero-",H6)</f>
        <v>enero-septiembre</v>
      </c>
      <c r="E6" s="235"/>
      <c r="F6" s="236" t="s">
        <v>8</v>
      </c>
      <c r="G6" s="237"/>
      <c r="H6" s="226" t="s">
        <v>140</v>
      </c>
      <c r="I6" s="227"/>
      <c r="J6" s="227" t="s">
        <v>8</v>
      </c>
      <c r="K6" s="228"/>
    </row>
    <row r="7" spans="1:11" ht="13.5" thickBot="1" x14ac:dyDescent="0.3">
      <c r="B7" s="231" t="s">
        <v>9</v>
      </c>
      <c r="C7" s="232"/>
      <c r="D7" s="12">
        <v>2024</v>
      </c>
      <c r="E7" s="12">
        <v>2025</v>
      </c>
      <c r="F7" s="12" t="s">
        <v>10</v>
      </c>
      <c r="G7" s="13" t="s">
        <v>11</v>
      </c>
      <c r="H7" s="14">
        <f>+D7</f>
        <v>2024</v>
      </c>
      <c r="I7" s="15">
        <f>+E7</f>
        <v>2025</v>
      </c>
      <c r="J7" s="15" t="s">
        <v>10</v>
      </c>
      <c r="K7" s="16" t="s">
        <v>11</v>
      </c>
    </row>
    <row r="8" spans="1:11" ht="13.5" thickBot="1" x14ac:dyDescent="0.3">
      <c r="B8" s="17" t="s">
        <v>12</v>
      </c>
      <c r="C8" s="18"/>
      <c r="D8" s="19">
        <v>135141.30017877946</v>
      </c>
      <c r="E8" s="19">
        <v>145659.98780179021</v>
      </c>
      <c r="F8" s="20">
        <v>7.7834737486582428E-2</v>
      </c>
      <c r="G8" s="21">
        <v>10518.687623010745</v>
      </c>
      <c r="H8" s="22">
        <v>14344.74478182424</v>
      </c>
      <c r="I8" s="19">
        <v>16458.792814233071</v>
      </c>
      <c r="J8" s="20">
        <v>0.14737439142782605</v>
      </c>
      <c r="K8" s="21">
        <v>2114.0480324088312</v>
      </c>
    </row>
    <row r="9" spans="1:11" ht="13.5" thickBot="1" x14ac:dyDescent="0.3">
      <c r="B9" s="23" t="s">
        <v>13</v>
      </c>
      <c r="C9" s="24"/>
      <c r="D9" s="25">
        <v>73485.977274623787</v>
      </c>
      <c r="E9" s="25">
        <v>76958.702026675252</v>
      </c>
      <c r="F9" s="26">
        <v>4.7256971749502386E-2</v>
      </c>
      <c r="G9" s="27">
        <v>3472.7247520514647</v>
      </c>
      <c r="H9" s="28">
        <v>7798.3893542473597</v>
      </c>
      <c r="I9" s="25">
        <v>8426.2322419865814</v>
      </c>
      <c r="J9" s="26">
        <v>8.0509302526331261E-2</v>
      </c>
      <c r="K9" s="27">
        <v>627.84288773922162</v>
      </c>
    </row>
    <row r="10" spans="1:11" ht="13.5" thickBot="1" x14ac:dyDescent="0.3">
      <c r="B10" s="29" t="s">
        <v>14</v>
      </c>
      <c r="C10" s="30"/>
      <c r="D10" s="31">
        <v>61655.322904155677</v>
      </c>
      <c r="E10" s="31">
        <v>68701.285775114957</v>
      </c>
      <c r="F10" s="32">
        <v>0.11427987948278795</v>
      </c>
      <c r="G10" s="33">
        <v>7045.9628709592798</v>
      </c>
      <c r="H10" s="34">
        <v>6546.3554275768802</v>
      </c>
      <c r="I10" s="31">
        <v>8032.5605722464898</v>
      </c>
      <c r="J10" s="32">
        <v>0.22702787239582034</v>
      </c>
      <c r="K10" s="33">
        <v>1486.2051446696096</v>
      </c>
    </row>
    <row r="11" spans="1:11" ht="13.5" thickBot="1" x14ac:dyDescent="0.3">
      <c r="B11" s="35" t="s">
        <v>15</v>
      </c>
      <c r="C11" s="24"/>
      <c r="D11" s="25">
        <v>57209.729746605677</v>
      </c>
      <c r="E11" s="25">
        <v>63903.882422031209</v>
      </c>
      <c r="F11" s="26">
        <v>0.11701073759787683</v>
      </c>
      <c r="G11" s="27">
        <v>6694.1526754255319</v>
      </c>
      <c r="H11" s="28">
        <v>6031.2860536978296</v>
      </c>
      <c r="I11" s="25">
        <v>7493.6891520125901</v>
      </c>
      <c r="J11" s="26">
        <v>0.24246953059342125</v>
      </c>
      <c r="K11" s="27">
        <v>1462.4030983147604</v>
      </c>
    </row>
    <row r="12" spans="1:11" x14ac:dyDescent="0.25">
      <c r="B12" s="36" t="s">
        <v>16</v>
      </c>
      <c r="C12" s="37"/>
      <c r="D12" s="38">
        <v>16276.24752801811</v>
      </c>
      <c r="E12" s="38">
        <v>13054.819604644043</v>
      </c>
      <c r="F12" s="39" t="s">
        <v>186</v>
      </c>
      <c r="G12" s="40">
        <v>-3221.4279233740672</v>
      </c>
      <c r="H12" s="41">
        <v>1767.1033005495301</v>
      </c>
      <c r="I12" s="38">
        <v>932.5430899739913</v>
      </c>
      <c r="J12" s="39" t="s">
        <v>186</v>
      </c>
      <c r="K12" s="40">
        <v>-834.5602105755388</v>
      </c>
    </row>
    <row r="13" spans="1:11" x14ac:dyDescent="0.25">
      <c r="D13" s="6"/>
      <c r="E13" s="6"/>
      <c r="F13" s="6"/>
      <c r="G13" s="6"/>
    </row>
    <row r="14" spans="1:11" x14ac:dyDescent="0.25">
      <c r="B14" s="229" t="s">
        <v>93</v>
      </c>
      <c r="C14" s="229"/>
      <c r="D14" s="229"/>
      <c r="E14" s="229"/>
      <c r="F14" s="229"/>
      <c r="G14" s="229"/>
    </row>
    <row r="15" spans="1:11" x14ac:dyDescent="0.25">
      <c r="B15" s="2" t="s">
        <v>92</v>
      </c>
    </row>
  </sheetData>
  <mergeCells count="9">
    <mergeCell ref="H6:I6"/>
    <mergeCell ref="J6:K6"/>
    <mergeCell ref="B14:G14"/>
    <mergeCell ref="B3:G3"/>
    <mergeCell ref="B2:G2"/>
    <mergeCell ref="B7:C7"/>
    <mergeCell ref="B6:C6"/>
    <mergeCell ref="D6:E6"/>
    <mergeCell ref="F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C7A7-2351-450F-A412-2EC3CB871A47}">
  <sheetPr>
    <tabColor rgb="FF00B050"/>
  </sheetPr>
  <dimension ref="A2:K33"/>
  <sheetViews>
    <sheetView showGridLines="0" topLeftCell="A9" workbookViewId="0">
      <selection activeCell="D8" sqref="D8:K28"/>
    </sheetView>
  </sheetViews>
  <sheetFormatPr baseColWidth="10" defaultColWidth="11.42578125" defaultRowHeight="12.75" x14ac:dyDescent="0.25"/>
  <cols>
    <col min="1" max="1" width="5.28515625" style="2" customWidth="1"/>
    <col min="2" max="2" width="4.5703125" style="2" customWidth="1"/>
    <col min="3" max="3" width="39.7109375" style="2" customWidth="1"/>
    <col min="4" max="4" width="8.5703125" style="2" customWidth="1"/>
    <col min="5" max="5" width="8.85546875" style="2" customWidth="1"/>
    <col min="6" max="7" width="8.5703125" style="2" customWidth="1"/>
    <col min="8" max="16384" width="11.42578125" style="2"/>
  </cols>
  <sheetData>
    <row r="2" spans="1:11" x14ac:dyDescent="0.25">
      <c r="A2" s="2" t="s">
        <v>1</v>
      </c>
      <c r="B2" s="230" t="s">
        <v>80</v>
      </c>
      <c r="C2" s="230"/>
      <c r="D2" s="230"/>
      <c r="E2" s="230"/>
      <c r="F2" s="230"/>
      <c r="G2" s="230"/>
    </row>
    <row r="3" spans="1:11" x14ac:dyDescent="0.25">
      <c r="B3" s="230" t="s">
        <v>79</v>
      </c>
      <c r="C3" s="230"/>
      <c r="D3" s="230"/>
      <c r="E3" s="230"/>
      <c r="F3" s="230"/>
      <c r="G3" s="230"/>
    </row>
    <row r="6" spans="1:11" x14ac:dyDescent="0.25">
      <c r="B6" s="244" t="s">
        <v>111</v>
      </c>
      <c r="C6" s="245"/>
      <c r="D6" s="246" t="str">
        <f>CONCATENATE("enero-",H6)</f>
        <v>enero-septiembre</v>
      </c>
      <c r="E6" s="246"/>
      <c r="F6" s="247" t="s">
        <v>8</v>
      </c>
      <c r="G6" s="248"/>
      <c r="H6" s="238" t="s">
        <v>140</v>
      </c>
      <c r="I6" s="239"/>
      <c r="J6" s="239" t="s">
        <v>8</v>
      </c>
      <c r="K6" s="240"/>
    </row>
    <row r="7" spans="1:11" ht="13.5" thickBot="1" x14ac:dyDescent="0.3">
      <c r="B7" s="242" t="s">
        <v>9</v>
      </c>
      <c r="C7" s="243"/>
      <c r="D7" s="12">
        <f>+'Cuadro 1'!D7</f>
        <v>2024</v>
      </c>
      <c r="E7" s="12">
        <f>+'Cuadro 1'!E7</f>
        <v>2025</v>
      </c>
      <c r="F7" s="12" t="s">
        <v>10</v>
      </c>
      <c r="G7" s="13" t="s">
        <v>11</v>
      </c>
      <c r="H7" s="14">
        <f>+'Cuadro 1'!H7</f>
        <v>2024</v>
      </c>
      <c r="I7" s="15">
        <f>+'Cuadro 1'!I7</f>
        <v>2025</v>
      </c>
      <c r="J7" s="15" t="s">
        <v>10</v>
      </c>
      <c r="K7" s="16" t="s">
        <v>11</v>
      </c>
    </row>
    <row r="8" spans="1:11" ht="13.5" thickBot="1" x14ac:dyDescent="0.3">
      <c r="B8" s="42" t="s">
        <v>112</v>
      </c>
      <c r="C8" s="43"/>
      <c r="D8" s="44">
        <v>135141.30017877946</v>
      </c>
      <c r="E8" s="44">
        <v>145659.98780179021</v>
      </c>
      <c r="F8" s="172">
        <v>7.7834737486582428E-2</v>
      </c>
      <c r="G8" s="45">
        <v>10518.687623010745</v>
      </c>
      <c r="H8" s="46">
        <v>14344.74478182424</v>
      </c>
      <c r="I8" s="44">
        <v>16458.792814233071</v>
      </c>
      <c r="J8" s="47">
        <v>0.14737439142782605</v>
      </c>
      <c r="K8" s="45">
        <v>2114.0480324088312</v>
      </c>
    </row>
    <row r="9" spans="1:11" ht="13.5" thickBot="1" x14ac:dyDescent="0.3">
      <c r="B9" s="48" t="s">
        <v>13</v>
      </c>
      <c r="C9" s="49"/>
      <c r="D9" s="50">
        <v>73485.977274623787</v>
      </c>
      <c r="E9" s="50">
        <v>76958.702026675252</v>
      </c>
      <c r="F9" s="51">
        <v>4.7256971749502386E-2</v>
      </c>
      <c r="G9" s="52">
        <v>3472.7247520514647</v>
      </c>
      <c r="H9" s="53">
        <v>7798.3893542473597</v>
      </c>
      <c r="I9" s="50">
        <v>8426.2322419865814</v>
      </c>
      <c r="J9" s="51">
        <v>8.0509302526331261E-2</v>
      </c>
      <c r="K9" s="52">
        <v>627.84288773922162</v>
      </c>
    </row>
    <row r="10" spans="1:11" ht="13.5" thickBot="1" x14ac:dyDescent="0.3">
      <c r="B10" s="54" t="s">
        <v>99</v>
      </c>
      <c r="C10" s="55"/>
      <c r="D10" s="56">
        <v>41587.446364785646</v>
      </c>
      <c r="E10" s="56">
        <v>44058.944124703812</v>
      </c>
      <c r="F10" s="57">
        <v>5.9428937719314234E-2</v>
      </c>
      <c r="G10" s="58">
        <v>2471.4977599181657</v>
      </c>
      <c r="H10" s="59">
        <v>4938.1975039074405</v>
      </c>
      <c r="I10" s="56">
        <v>5162.9038690695797</v>
      </c>
      <c r="J10" s="57">
        <v>4.5503721749552639E-2</v>
      </c>
      <c r="K10" s="58">
        <v>224.70636516213926</v>
      </c>
    </row>
    <row r="11" spans="1:11" x14ac:dyDescent="0.25">
      <c r="B11" s="60"/>
      <c r="C11" s="61" t="s">
        <v>100</v>
      </c>
      <c r="D11" s="62">
        <v>36600.989537538204</v>
      </c>
      <c r="E11" s="62">
        <v>38750.852019414087</v>
      </c>
      <c r="F11" s="63">
        <v>5.8737824005303807E-2</v>
      </c>
      <c r="G11" s="64">
        <v>2149.8624818758835</v>
      </c>
      <c r="H11" s="65">
        <v>4482.5438386309443</v>
      </c>
      <c r="I11" s="62">
        <v>4392.2167043152649</v>
      </c>
      <c r="J11" s="63">
        <v>-2.0150864680280933E-2</v>
      </c>
      <c r="K11" s="64">
        <v>-90.327134315679359</v>
      </c>
    </row>
    <row r="12" spans="1:11" x14ac:dyDescent="0.25">
      <c r="B12" s="60"/>
      <c r="C12" s="61" t="s">
        <v>133</v>
      </c>
      <c r="D12" s="62">
        <v>2018.5791744400001</v>
      </c>
      <c r="E12" s="62">
        <v>1325.6374656700004</v>
      </c>
      <c r="F12" s="63">
        <v>-0.34328190716732099</v>
      </c>
      <c r="G12" s="64">
        <v>-692.94170876999965</v>
      </c>
      <c r="H12" s="65">
        <v>138.00439326999998</v>
      </c>
      <c r="I12" s="62">
        <v>138.5518032600001</v>
      </c>
      <c r="J12" s="173">
        <v>3.9666127797042261E-3</v>
      </c>
      <c r="K12" s="64">
        <v>0.54740999000011925</v>
      </c>
    </row>
    <row r="13" spans="1:11" ht="13.5" thickBot="1" x14ac:dyDescent="0.3">
      <c r="B13" s="60"/>
      <c r="C13" s="61" t="s">
        <v>101</v>
      </c>
      <c r="D13" s="62">
        <v>2967.8776528074422</v>
      </c>
      <c r="E13" s="62">
        <v>3982.4546396197243</v>
      </c>
      <c r="F13" s="63">
        <v>0.34185269930266515</v>
      </c>
      <c r="G13" s="64">
        <v>1014.576986812282</v>
      </c>
      <c r="H13" s="65">
        <v>317.64927200649623</v>
      </c>
      <c r="I13" s="62">
        <v>632.13536149431479</v>
      </c>
      <c r="J13" s="63">
        <v>0.99004190219389843</v>
      </c>
      <c r="K13" s="64">
        <v>314.48608948781856</v>
      </c>
    </row>
    <row r="14" spans="1:11" ht="13.5" thickBot="1" x14ac:dyDescent="0.3">
      <c r="B14" s="66" t="s">
        <v>102</v>
      </c>
      <c r="C14" s="67"/>
      <c r="D14" s="56">
        <v>31898.53090983814</v>
      </c>
      <c r="E14" s="56">
        <v>32899.757901971439</v>
      </c>
      <c r="F14" s="57">
        <v>3.138787159080425E-2</v>
      </c>
      <c r="G14" s="58">
        <v>1001.2269921332991</v>
      </c>
      <c r="H14" s="59">
        <v>2860.1918503399193</v>
      </c>
      <c r="I14" s="56">
        <v>3263.3283729170016</v>
      </c>
      <c r="J14" s="57">
        <v>0.14094737125034862</v>
      </c>
      <c r="K14" s="58">
        <v>403.13652257708236</v>
      </c>
    </row>
    <row r="15" spans="1:11" ht="13.5" thickBot="1" x14ac:dyDescent="0.3">
      <c r="B15" s="68" t="s">
        <v>103</v>
      </c>
      <c r="C15" s="69"/>
      <c r="D15" s="70">
        <v>7151.2331467457607</v>
      </c>
      <c r="E15" s="70">
        <v>7235.6338906317596</v>
      </c>
      <c r="F15" s="71">
        <v>1.1802264330370349E-2</v>
      </c>
      <c r="G15" s="72">
        <v>84.400743885998963</v>
      </c>
      <c r="H15" s="73">
        <v>361.2173099165737</v>
      </c>
      <c r="I15" s="70">
        <v>514.67015522666054</v>
      </c>
      <c r="J15" s="71">
        <v>0.42482140555647274</v>
      </c>
      <c r="K15" s="72">
        <v>153.45284531008684</v>
      </c>
    </row>
    <row r="16" spans="1:11" ht="13.5" thickBot="1" x14ac:dyDescent="0.3">
      <c r="B16" s="74"/>
      <c r="C16" s="61" t="s">
        <v>104</v>
      </c>
      <c r="D16" s="62">
        <v>6492.0147239532553</v>
      </c>
      <c r="E16" s="62">
        <v>6608.4971535341674</v>
      </c>
      <c r="F16" s="63">
        <v>1.794241611177072E-2</v>
      </c>
      <c r="G16" s="64">
        <v>116.48242958091214</v>
      </c>
      <c r="H16" s="65">
        <v>309.72485374770747</v>
      </c>
      <c r="I16" s="62">
        <v>465.27772759711809</v>
      </c>
      <c r="J16" s="63">
        <v>0.5022292268999482</v>
      </c>
      <c r="K16" s="64">
        <v>155.55287384941062</v>
      </c>
    </row>
    <row r="17" spans="2:11" ht="13.5" thickBot="1" x14ac:dyDescent="0.3">
      <c r="B17" s="75" t="s">
        <v>105</v>
      </c>
      <c r="C17" s="69"/>
      <c r="D17" s="70">
        <v>24747.297763092374</v>
      </c>
      <c r="E17" s="70">
        <v>25664.124011339649</v>
      </c>
      <c r="F17" s="71">
        <v>3.7047529674719026E-2</v>
      </c>
      <c r="G17" s="72">
        <v>916.82624824727463</v>
      </c>
      <c r="H17" s="73">
        <v>2498.9745404233372</v>
      </c>
      <c r="I17" s="70">
        <v>2748.6582176903412</v>
      </c>
      <c r="J17" s="71">
        <v>9.9914454200364267E-2</v>
      </c>
      <c r="K17" s="72">
        <v>249.68367726700399</v>
      </c>
    </row>
    <row r="18" spans="2:11" x14ac:dyDescent="0.25">
      <c r="B18" s="76"/>
      <c r="C18" s="61" t="s">
        <v>106</v>
      </c>
      <c r="D18" s="62">
        <v>9455.6320839166183</v>
      </c>
      <c r="E18" s="62">
        <v>10179.97200414379</v>
      </c>
      <c r="F18" s="63">
        <v>7.6604071922301786E-2</v>
      </c>
      <c r="G18" s="64">
        <v>724.33992022717212</v>
      </c>
      <c r="H18" s="65">
        <v>947.97592356887401</v>
      </c>
      <c r="I18" s="62">
        <v>1055.2922828118442</v>
      </c>
      <c r="J18" s="63">
        <v>0.11320578569016071</v>
      </c>
      <c r="K18" s="64">
        <v>107.31635924297018</v>
      </c>
    </row>
    <row r="19" spans="2:11" x14ac:dyDescent="0.25">
      <c r="B19" s="76"/>
      <c r="C19" s="61" t="s">
        <v>107</v>
      </c>
      <c r="D19" s="62">
        <v>4312.2979707699997</v>
      </c>
      <c r="E19" s="62">
        <v>4411.8255680700004</v>
      </c>
      <c r="F19" s="153">
        <v>2.3079944376438677E-2</v>
      </c>
      <c r="G19" s="64">
        <v>99.527597300000707</v>
      </c>
      <c r="H19" s="65">
        <v>433.91480761000003</v>
      </c>
      <c r="I19" s="62">
        <v>474.90657221000004</v>
      </c>
      <c r="J19" s="63">
        <v>9.4469614498252197E-2</v>
      </c>
      <c r="K19" s="64">
        <v>40.99176460000001</v>
      </c>
    </row>
    <row r="20" spans="2:11" x14ac:dyDescent="0.25">
      <c r="B20" s="76"/>
      <c r="C20" s="61" t="s">
        <v>17</v>
      </c>
      <c r="D20" s="62">
        <v>985.69559429347532</v>
      </c>
      <c r="E20" s="62">
        <v>975.23973088497576</v>
      </c>
      <c r="F20" s="63">
        <v>-1.0607598805383867E-2</v>
      </c>
      <c r="G20" s="64">
        <v>-10.455863408499567</v>
      </c>
      <c r="H20" s="65">
        <v>101.20184987237721</v>
      </c>
      <c r="I20" s="62">
        <v>107.9067831220956</v>
      </c>
      <c r="J20" s="63">
        <v>6.6253070059230978E-2</v>
      </c>
      <c r="K20" s="64">
        <v>6.704933249718394</v>
      </c>
    </row>
    <row r="21" spans="2:11" x14ac:dyDescent="0.25">
      <c r="B21" s="76"/>
      <c r="C21" s="61" t="s">
        <v>148</v>
      </c>
      <c r="D21" s="62">
        <v>213.29069478</v>
      </c>
      <c r="E21" s="62">
        <v>180.09526115999998</v>
      </c>
      <c r="F21" s="63">
        <v>-0.15563470152431946</v>
      </c>
      <c r="G21" s="64">
        <v>-33.195433620000017</v>
      </c>
      <c r="H21" s="65">
        <v>21.167526819999999</v>
      </c>
      <c r="I21" s="62">
        <v>17.510720110000001</v>
      </c>
      <c r="J21" s="63">
        <v>-0.17275550143840557</v>
      </c>
      <c r="K21" s="64">
        <v>-3.6568067099999979</v>
      </c>
    </row>
    <row r="22" spans="2:11" x14ac:dyDescent="0.25">
      <c r="B22" s="76"/>
      <c r="C22" s="61" t="s">
        <v>109</v>
      </c>
      <c r="D22" s="62">
        <v>5818.1885478535251</v>
      </c>
      <c r="E22" s="62">
        <v>5972.6301257892255</v>
      </c>
      <c r="F22" s="63">
        <v>2.6544615504541902E-2</v>
      </c>
      <c r="G22" s="64">
        <v>154.44157793570048</v>
      </c>
      <c r="H22" s="65">
        <v>558.96781717432839</v>
      </c>
      <c r="I22" s="62">
        <v>708.54585276351997</v>
      </c>
      <c r="J22" s="63">
        <v>0.26759686513855563</v>
      </c>
      <c r="K22" s="64">
        <v>149.57803558919159</v>
      </c>
    </row>
    <row r="23" spans="2:11" x14ac:dyDescent="0.25">
      <c r="B23" s="76"/>
      <c r="C23" s="61" t="s">
        <v>110</v>
      </c>
      <c r="D23" s="62">
        <v>1636.7043775142442</v>
      </c>
      <c r="E23" s="62">
        <v>1920.9541634839018</v>
      </c>
      <c r="F23" s="63">
        <v>0.17367203868628001</v>
      </c>
      <c r="G23" s="64">
        <v>284.24978596965752</v>
      </c>
      <c r="H23" s="65">
        <v>167.08614173067841</v>
      </c>
      <c r="I23" s="62">
        <v>222.8460191055681</v>
      </c>
      <c r="J23" s="63">
        <v>0.33371934259375924</v>
      </c>
      <c r="K23" s="64">
        <v>55.759877374889697</v>
      </c>
    </row>
    <row r="24" spans="2:11" x14ac:dyDescent="0.25">
      <c r="B24" s="76"/>
      <c r="C24" s="61" t="s">
        <v>108</v>
      </c>
      <c r="D24" s="62">
        <v>1670.409586034019</v>
      </c>
      <c r="E24" s="62">
        <v>1605.2916335910359</v>
      </c>
      <c r="F24" s="63">
        <v>-3.8983224825469232E-2</v>
      </c>
      <c r="G24" s="64">
        <v>-65.117952442983096</v>
      </c>
      <c r="H24" s="65">
        <v>197.57667533289867</v>
      </c>
      <c r="I24" s="62">
        <v>151.56881291828159</v>
      </c>
      <c r="J24" s="63">
        <v>-0.23286079866005449</v>
      </c>
      <c r="K24" s="64">
        <v>-46.00786241461708</v>
      </c>
    </row>
    <row r="25" spans="2:11" x14ac:dyDescent="0.25">
      <c r="B25" s="76"/>
      <c r="C25" s="61" t="s">
        <v>155</v>
      </c>
      <c r="D25" s="62">
        <v>2979.098496636358</v>
      </c>
      <c r="E25" s="62">
        <v>2845.135166796917</v>
      </c>
      <c r="F25" s="63">
        <v>-4.4967741076938683E-2</v>
      </c>
      <c r="G25" s="64">
        <v>-133.96332983944103</v>
      </c>
      <c r="H25" s="65">
        <v>316.75486944242914</v>
      </c>
      <c r="I25" s="62">
        <v>246.59078694788403</v>
      </c>
      <c r="J25" s="63">
        <v>-0.22150908877281705</v>
      </c>
      <c r="K25" s="64">
        <v>-70.164082494545113</v>
      </c>
    </row>
    <row r="26" spans="2:11" ht="13.5" thickBot="1" x14ac:dyDescent="0.3">
      <c r="B26" s="76"/>
      <c r="C26" s="61" t="s">
        <v>156</v>
      </c>
      <c r="D26" s="62">
        <v>2196.2783743299997</v>
      </c>
      <c r="E26" s="62">
        <v>2204.5047502999996</v>
      </c>
      <c r="F26" s="63">
        <v>3.7455980380944887E-3</v>
      </c>
      <c r="G26" s="64">
        <v>8.2263759699999355</v>
      </c>
      <c r="H26" s="65">
        <v>234.58065730999999</v>
      </c>
      <c r="I26" s="62">
        <v>190.17694608000002</v>
      </c>
      <c r="J26" s="63">
        <v>-0.18928973828954765</v>
      </c>
      <c r="K26" s="64">
        <v>-44.403711229999971</v>
      </c>
    </row>
    <row r="27" spans="2:11" ht="13.5" thickBot="1" x14ac:dyDescent="0.3">
      <c r="B27" s="77" t="s">
        <v>143</v>
      </c>
      <c r="C27" s="78"/>
      <c r="D27" s="79">
        <v>32670.130188315587</v>
      </c>
      <c r="E27" s="79">
        <v>34677.707791291163</v>
      </c>
      <c r="F27" s="80">
        <v>6.1449941931776664E-2</v>
      </c>
      <c r="G27" s="79">
        <v>2007.5776029755809</v>
      </c>
      <c r="H27" s="79">
        <v>2943.2604650364156</v>
      </c>
      <c r="I27" s="79">
        <v>3705.2867883313161</v>
      </c>
      <c r="J27" s="81">
        <v>0.25890550032766879</v>
      </c>
      <c r="K27" s="79">
        <v>762.02632329490086</v>
      </c>
    </row>
    <row r="28" spans="2:11" x14ac:dyDescent="0.25">
      <c r="B28" s="77" t="s">
        <v>147</v>
      </c>
      <c r="C28" s="78"/>
      <c r="D28" s="79">
        <v>40815.847086308204</v>
      </c>
      <c r="E28" s="79">
        <v>42280.994235384089</v>
      </c>
      <c r="F28" s="80">
        <v>3.5896526806799445E-2</v>
      </c>
      <c r="G28" s="79">
        <v>1465.1471490758838</v>
      </c>
      <c r="H28" s="79">
        <v>4855.1288892109442</v>
      </c>
      <c r="I28" s="79">
        <v>4720.9454536552648</v>
      </c>
      <c r="J28" s="81">
        <v>-2.7637461047401168E-2</v>
      </c>
      <c r="K28" s="79">
        <v>-134.18343555567921</v>
      </c>
    </row>
    <row r="29" spans="2:11" x14ac:dyDescent="0.25">
      <c r="G29" s="10"/>
      <c r="H29" s="10"/>
    </row>
    <row r="30" spans="2:11" x14ac:dyDescent="0.25">
      <c r="B30" s="1" t="s">
        <v>132</v>
      </c>
      <c r="C30" s="1"/>
      <c r="D30" s="1"/>
      <c r="E30" s="3"/>
      <c r="F30" s="1"/>
      <c r="G30" s="11"/>
      <c r="H30" s="10"/>
    </row>
    <row r="31" spans="2:11" x14ac:dyDescent="0.25">
      <c r="G31" s="10"/>
      <c r="H31" s="10"/>
    </row>
    <row r="32" spans="2:11" x14ac:dyDescent="0.25">
      <c r="B32" s="229" t="s">
        <v>93</v>
      </c>
      <c r="C32" s="229"/>
      <c r="D32" s="229"/>
      <c r="E32" s="229"/>
      <c r="F32" s="229"/>
      <c r="G32" s="241"/>
      <c r="H32" s="10"/>
    </row>
    <row r="33" spans="2:7" x14ac:dyDescent="0.25">
      <c r="B33" s="2" t="s">
        <v>92</v>
      </c>
      <c r="G33" s="10"/>
    </row>
  </sheetData>
  <mergeCells count="9">
    <mergeCell ref="H6:I6"/>
    <mergeCell ref="J6:K6"/>
    <mergeCell ref="B32:G32"/>
    <mergeCell ref="B2:G2"/>
    <mergeCell ref="B3:G3"/>
    <mergeCell ref="B7:C7"/>
    <mergeCell ref="B6:C6"/>
    <mergeCell ref="D6:E6"/>
    <mergeCell ref="F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A1FF-7CCB-45C5-A67C-3F57E3F2EE9A}">
  <sheetPr>
    <tabColor rgb="FF00B050"/>
  </sheetPr>
  <dimension ref="A2:J20"/>
  <sheetViews>
    <sheetView showGridLines="0" workbookViewId="0">
      <selection activeCell="C8" sqref="C8:J17"/>
    </sheetView>
  </sheetViews>
  <sheetFormatPr baseColWidth="10" defaultColWidth="11.42578125" defaultRowHeight="12.75" x14ac:dyDescent="0.25"/>
  <cols>
    <col min="1" max="1" width="11.42578125" style="2"/>
    <col min="2" max="2" width="34.7109375" style="2" customWidth="1"/>
    <col min="3" max="6" width="10.7109375" style="2" customWidth="1"/>
    <col min="7" max="16384" width="11.42578125" style="2"/>
  </cols>
  <sheetData>
    <row r="2" spans="1:10" x14ac:dyDescent="0.25">
      <c r="A2" s="2" t="s">
        <v>2</v>
      </c>
      <c r="B2" s="230" t="s">
        <v>81</v>
      </c>
      <c r="C2" s="230"/>
      <c r="D2" s="230"/>
      <c r="E2" s="230"/>
      <c r="F2" s="230"/>
    </row>
    <row r="3" spans="1:10" x14ac:dyDescent="0.25">
      <c r="B3" s="230" t="s">
        <v>79</v>
      </c>
      <c r="C3" s="230"/>
      <c r="D3" s="230"/>
      <c r="E3" s="230"/>
      <c r="F3" s="230"/>
    </row>
    <row r="4" spans="1:10" x14ac:dyDescent="0.25">
      <c r="B4" s="7"/>
      <c r="C4" s="7"/>
      <c r="D4" s="7"/>
      <c r="E4" s="7"/>
      <c r="F4" s="7"/>
    </row>
    <row r="6" spans="1:10" ht="12.75" customHeight="1" x14ac:dyDescent="0.25">
      <c r="B6" s="249" t="s">
        <v>114</v>
      </c>
      <c r="C6" s="246" t="str">
        <f>CONCATENATE("enero-",G6)</f>
        <v>enero-septiembre</v>
      </c>
      <c r="D6" s="246"/>
      <c r="E6" s="247" t="s">
        <v>8</v>
      </c>
      <c r="F6" s="248"/>
      <c r="G6" s="238" t="s">
        <v>140</v>
      </c>
      <c r="H6" s="239"/>
      <c r="I6" s="239" t="s">
        <v>8</v>
      </c>
      <c r="J6" s="240"/>
    </row>
    <row r="7" spans="1:10" ht="13.5" thickBot="1" x14ac:dyDescent="0.3">
      <c r="B7" s="250"/>
      <c r="C7" s="12">
        <f>+'Cuadro 1'!D7</f>
        <v>2024</v>
      </c>
      <c r="D7" s="12">
        <f>+'Cuadro 1'!E7</f>
        <v>2025</v>
      </c>
      <c r="E7" s="12" t="s">
        <v>10</v>
      </c>
      <c r="F7" s="13" t="s">
        <v>11</v>
      </c>
      <c r="G7" s="14">
        <f>+C7</f>
        <v>2024</v>
      </c>
      <c r="H7" s="15">
        <f>+D7</f>
        <v>2025</v>
      </c>
      <c r="I7" s="15" t="s">
        <v>10</v>
      </c>
      <c r="J7" s="16" t="s">
        <v>11</v>
      </c>
    </row>
    <row r="8" spans="1:10" ht="13.5" thickBot="1" x14ac:dyDescent="0.3">
      <c r="B8" s="82" t="s">
        <v>115</v>
      </c>
      <c r="C8" s="83">
        <v>61655.322904155677</v>
      </c>
      <c r="D8" s="83">
        <v>68701.285775114957</v>
      </c>
      <c r="E8" s="84">
        <v>0.11427987948278795</v>
      </c>
      <c r="F8" s="85">
        <v>7045.9628709592798</v>
      </c>
      <c r="G8" s="86">
        <v>6546.3554275768802</v>
      </c>
      <c r="H8" s="83">
        <v>8032.5605722464898</v>
      </c>
      <c r="I8" s="84">
        <v>0.22702787239582034</v>
      </c>
      <c r="J8" s="85">
        <v>1486.2051446696096</v>
      </c>
    </row>
    <row r="9" spans="1:10" ht="13.5" thickBot="1" x14ac:dyDescent="0.3">
      <c r="B9" s="75" t="s">
        <v>116</v>
      </c>
      <c r="C9" s="70">
        <v>16672.587467954661</v>
      </c>
      <c r="D9" s="70">
        <v>18718.805482456093</v>
      </c>
      <c r="E9" s="87">
        <v>0.1227294814577724</v>
      </c>
      <c r="F9" s="72">
        <v>2046.2180145014318</v>
      </c>
      <c r="G9" s="73">
        <v>1899.609842982185</v>
      </c>
      <c r="H9" s="70">
        <v>2152.0285282591153</v>
      </c>
      <c r="I9" s="87">
        <v>0.13287922581021161</v>
      </c>
      <c r="J9" s="72">
        <v>252.41868527693032</v>
      </c>
    </row>
    <row r="10" spans="1:10" x14ac:dyDescent="0.25">
      <c r="B10" s="61" t="s">
        <v>117</v>
      </c>
      <c r="C10" s="62">
        <v>5241.2915424929643</v>
      </c>
      <c r="D10" s="62">
        <v>5842.7392603062799</v>
      </c>
      <c r="E10" s="88">
        <v>0.11475181507023047</v>
      </c>
      <c r="F10" s="64">
        <v>601.44771781331565</v>
      </c>
      <c r="G10" s="65">
        <v>623.005361492156</v>
      </c>
      <c r="H10" s="62">
        <v>635.10256771011495</v>
      </c>
      <c r="I10" s="88">
        <v>1.9417499375904201E-2</v>
      </c>
      <c r="J10" s="64">
        <v>12.097206217958956</v>
      </c>
    </row>
    <row r="11" spans="1:10" ht="13.5" thickBot="1" x14ac:dyDescent="0.3">
      <c r="B11" s="61" t="s">
        <v>118</v>
      </c>
      <c r="C11" s="62">
        <v>4266.4560813280032</v>
      </c>
      <c r="D11" s="62">
        <v>5283.3052803145501</v>
      </c>
      <c r="E11" s="88">
        <v>0.23833579429933716</v>
      </c>
      <c r="F11" s="64">
        <v>1016.849198986547</v>
      </c>
      <c r="G11" s="65">
        <v>530.65403264462725</v>
      </c>
      <c r="H11" s="62">
        <v>630.39077204316595</v>
      </c>
      <c r="I11" s="88">
        <v>0.1879505916528692</v>
      </c>
      <c r="J11" s="64">
        <v>99.736739398538703</v>
      </c>
    </row>
    <row r="12" spans="1:10" ht="13.5" thickBot="1" x14ac:dyDescent="0.3">
      <c r="B12" s="75" t="s">
        <v>119</v>
      </c>
      <c r="C12" s="70">
        <v>33036.514708337774</v>
      </c>
      <c r="D12" s="70">
        <v>34987.338164700632</v>
      </c>
      <c r="E12" s="87">
        <v>5.9050522538035999E-2</v>
      </c>
      <c r="F12" s="72">
        <v>1950.8234563628575</v>
      </c>
      <c r="G12" s="73">
        <v>3212.7217930558463</v>
      </c>
      <c r="H12" s="70">
        <v>3999.4231635473079</v>
      </c>
      <c r="I12" s="87">
        <v>0.24487068011674129</v>
      </c>
      <c r="J12" s="72">
        <v>786.7013704914616</v>
      </c>
    </row>
    <row r="13" spans="1:10" x14ac:dyDescent="0.25">
      <c r="B13" s="61" t="s">
        <v>120</v>
      </c>
      <c r="C13" s="62">
        <v>11018.355850507969</v>
      </c>
      <c r="D13" s="62">
        <v>9851.2188162499751</v>
      </c>
      <c r="E13" s="194">
        <v>-0.10592660557465894</v>
      </c>
      <c r="F13" s="64">
        <v>-1167.1370342579939</v>
      </c>
      <c r="G13" s="65">
        <v>885.80571060653699</v>
      </c>
      <c r="H13" s="62">
        <v>1021.2357388656691</v>
      </c>
      <c r="I13" s="88">
        <v>0.15288908915071131</v>
      </c>
      <c r="J13" s="64">
        <v>135.43002825913209</v>
      </c>
    </row>
    <row r="14" spans="1:10" ht="13.5" thickBot="1" x14ac:dyDescent="0.3">
      <c r="B14" s="61" t="s">
        <v>121</v>
      </c>
      <c r="C14" s="62">
        <v>22018.1588578298</v>
      </c>
      <c r="D14" s="62">
        <v>25136.119348450658</v>
      </c>
      <c r="E14" s="88">
        <v>0.14160859274171744</v>
      </c>
      <c r="F14" s="64">
        <v>3117.9604906208588</v>
      </c>
      <c r="G14" s="65">
        <v>2326.9160824493088</v>
      </c>
      <c r="H14" s="62">
        <v>2978.187424681636</v>
      </c>
      <c r="I14" s="88">
        <v>0.27988604623283186</v>
      </c>
      <c r="J14" s="64">
        <v>651.27134223232724</v>
      </c>
    </row>
    <row r="15" spans="1:10" ht="13.5" thickBot="1" x14ac:dyDescent="0.3">
      <c r="B15" s="75" t="s">
        <v>122</v>
      </c>
      <c r="C15" s="70">
        <v>11946.220727863254</v>
      </c>
      <c r="D15" s="70">
        <v>14995.142127958199</v>
      </c>
      <c r="E15" s="87">
        <v>0.25522058143322846</v>
      </c>
      <c r="F15" s="72">
        <v>3048.9214000949451</v>
      </c>
      <c r="G15" s="73">
        <v>1434.023791538862</v>
      </c>
      <c r="H15" s="70">
        <v>1881.1088804400649</v>
      </c>
      <c r="I15" s="87">
        <v>0.31176964534279628</v>
      </c>
      <c r="J15" s="72">
        <v>447.08508890120288</v>
      </c>
    </row>
    <row r="16" spans="1:10" x14ac:dyDescent="0.25">
      <c r="B16" s="61" t="s">
        <v>123</v>
      </c>
      <c r="C16" s="62">
        <v>1580.0710860831282</v>
      </c>
      <c r="D16" s="62">
        <v>2226.4820939226629</v>
      </c>
      <c r="E16" s="88">
        <v>0.40910248502928859</v>
      </c>
      <c r="F16" s="64">
        <v>646.4110078395347</v>
      </c>
      <c r="G16" s="65">
        <v>164.85933890588228</v>
      </c>
      <c r="H16" s="62">
        <v>295.38219753602459</v>
      </c>
      <c r="I16" s="88">
        <v>0.79172256480209136</v>
      </c>
      <c r="J16" s="64">
        <v>130.52285863014231</v>
      </c>
    </row>
    <row r="17" spans="2:10" x14ac:dyDescent="0.25">
      <c r="B17" s="61" t="s">
        <v>124</v>
      </c>
      <c r="C17" s="62">
        <v>793.41415584255901</v>
      </c>
      <c r="D17" s="62">
        <v>1458.8722941422309</v>
      </c>
      <c r="E17" s="88">
        <v>0.8387273322505755</v>
      </c>
      <c r="F17" s="64">
        <v>665.45813829967187</v>
      </c>
      <c r="G17" s="65">
        <v>129.3455639601523</v>
      </c>
      <c r="H17" s="62">
        <v>155.32888237248031</v>
      </c>
      <c r="I17" s="88">
        <v>0.20088294964899389</v>
      </c>
      <c r="J17" s="64">
        <v>25.983318412328003</v>
      </c>
    </row>
    <row r="19" spans="2:10" x14ac:dyDescent="0.25">
      <c r="B19" s="229" t="s">
        <v>93</v>
      </c>
      <c r="C19" s="229"/>
      <c r="D19" s="229"/>
      <c r="E19" s="229"/>
      <c r="F19" s="229"/>
      <c r="G19" s="229"/>
    </row>
    <row r="20" spans="2:10" ht="24" customHeight="1" x14ac:dyDescent="0.25">
      <c r="B20" s="230" t="s">
        <v>92</v>
      </c>
      <c r="C20" s="230"/>
      <c r="D20" s="230"/>
      <c r="E20" s="230"/>
      <c r="F20" s="230"/>
      <c r="G20" s="230"/>
    </row>
  </sheetData>
  <mergeCells count="9">
    <mergeCell ref="I6:J6"/>
    <mergeCell ref="B19:G19"/>
    <mergeCell ref="B20:G20"/>
    <mergeCell ref="B2:F2"/>
    <mergeCell ref="B3:F3"/>
    <mergeCell ref="B6:B7"/>
    <mergeCell ref="C6:D6"/>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544A-9679-4454-A96D-368612DA1C3F}">
  <sheetPr>
    <tabColor rgb="FF00B050"/>
  </sheetPr>
  <dimension ref="A2:L67"/>
  <sheetViews>
    <sheetView showGridLines="0" topLeftCell="A45" workbookViewId="0">
      <selection activeCell="J64" sqref="J64"/>
    </sheetView>
  </sheetViews>
  <sheetFormatPr baseColWidth="10" defaultColWidth="11.42578125" defaultRowHeight="12.75" x14ac:dyDescent="0.25"/>
  <cols>
    <col min="1" max="1" width="11.42578125" style="2"/>
    <col min="2" max="2" width="38.140625" style="2" bestFit="1" customWidth="1"/>
    <col min="3" max="7" width="9.140625" style="2" customWidth="1"/>
    <col min="8" max="16384" width="11.42578125" style="2"/>
  </cols>
  <sheetData>
    <row r="2" spans="1:12" x14ac:dyDescent="0.25">
      <c r="A2" s="2" t="s">
        <v>3</v>
      </c>
      <c r="B2" s="230" t="s">
        <v>82</v>
      </c>
      <c r="C2" s="230"/>
      <c r="D2" s="230"/>
      <c r="E2" s="230"/>
      <c r="F2" s="230"/>
      <c r="G2" s="230"/>
    </row>
    <row r="3" spans="1:12" x14ac:dyDescent="0.25">
      <c r="B3" s="230" t="s">
        <v>79</v>
      </c>
      <c r="C3" s="230"/>
      <c r="D3" s="230"/>
      <c r="E3" s="230"/>
      <c r="F3" s="230"/>
      <c r="G3" s="230"/>
    </row>
    <row r="6" spans="1:12" x14ac:dyDescent="0.25">
      <c r="B6" s="257" t="s">
        <v>18</v>
      </c>
      <c r="C6" s="254" t="str">
        <f>CONCATENATE("enero-",H6)</f>
        <v>enero-septiembre</v>
      </c>
      <c r="D6" s="255"/>
      <c r="E6" s="255"/>
      <c r="F6" s="255"/>
      <c r="G6" s="256"/>
      <c r="H6" s="251" t="s">
        <v>140</v>
      </c>
      <c r="I6" s="252"/>
      <c r="J6" s="252"/>
      <c r="K6" s="252"/>
      <c r="L6" s="253"/>
    </row>
    <row r="7" spans="1:12" ht="34.5" customHeight="1" thickBot="1" x14ac:dyDescent="0.3">
      <c r="B7" s="258"/>
      <c r="C7" s="89">
        <f>+'Cuadro 3'!C7</f>
        <v>2024</v>
      </c>
      <c r="D7" s="89">
        <f>+'Cuadro 1'!E7</f>
        <v>2025</v>
      </c>
      <c r="E7" s="90" t="s">
        <v>144</v>
      </c>
      <c r="F7" s="89" t="s">
        <v>145</v>
      </c>
      <c r="G7" s="90" t="s">
        <v>146</v>
      </c>
      <c r="H7" s="91">
        <f>+C7</f>
        <v>2024</v>
      </c>
      <c r="I7" s="91">
        <f>+D7</f>
        <v>2025</v>
      </c>
      <c r="J7" s="92" t="str">
        <f>+E7</f>
        <v>% Var.
'2025/2024</v>
      </c>
      <c r="K7" s="91" t="str">
        <f>+F7</f>
        <v>US$ Dif.
'2025/2024</v>
      </c>
      <c r="L7" s="92" t="str">
        <f>+G7</f>
        <v>% Part.
2025</v>
      </c>
    </row>
    <row r="8" spans="1:12" ht="13.5" thickTop="1" x14ac:dyDescent="0.25">
      <c r="B8" s="93" t="s">
        <v>187</v>
      </c>
      <c r="C8" s="94">
        <v>22111.576499511102</v>
      </c>
      <c r="D8" s="94">
        <v>25362.136699344868</v>
      </c>
      <c r="E8" s="95">
        <v>0.14700716612882125</v>
      </c>
      <c r="F8" s="94">
        <v>3250.5601998337661</v>
      </c>
      <c r="G8" s="96">
        <v>0.32955515141814506</v>
      </c>
      <c r="H8" s="94">
        <v>2767.4401707349061</v>
      </c>
      <c r="I8" s="94">
        <v>2726.2805719723951</v>
      </c>
      <c r="J8" s="96">
        <v>-1.4872805272455381E-2</v>
      </c>
      <c r="K8" s="97">
        <v>-41.159598762510996</v>
      </c>
      <c r="L8" s="96">
        <v>0.32354681115810818</v>
      </c>
    </row>
    <row r="9" spans="1:12" x14ac:dyDescent="0.25">
      <c r="B9" s="98" t="s">
        <v>188</v>
      </c>
      <c r="C9" s="99">
        <v>12921.741396868956</v>
      </c>
      <c r="D9" s="99">
        <v>11970.919219768659</v>
      </c>
      <c r="E9" s="100">
        <v>-7.3583130005270725E-2</v>
      </c>
      <c r="F9" s="99">
        <v>-950.82217710029727</v>
      </c>
      <c r="G9" s="101">
        <v>0.15554991059515694</v>
      </c>
      <c r="H9" s="99">
        <v>1518.0599900860329</v>
      </c>
      <c r="I9" s="99">
        <v>1383.1383651782799</v>
      </c>
      <c r="J9" s="100">
        <v>-8.8877663457889167E-2</v>
      </c>
      <c r="K9" s="102">
        <v>-134.92162490775308</v>
      </c>
      <c r="L9" s="103">
        <v>0.1641467177092889</v>
      </c>
    </row>
    <row r="10" spans="1:12" x14ac:dyDescent="0.25">
      <c r="B10" s="104" t="s">
        <v>189</v>
      </c>
      <c r="C10" s="105">
        <v>4312.2979707699997</v>
      </c>
      <c r="D10" s="105">
        <v>4411.8255680700004</v>
      </c>
      <c r="E10" s="106">
        <v>2.3079944376438677E-2</v>
      </c>
      <c r="F10" s="105">
        <v>99.527597300000707</v>
      </c>
      <c r="G10" s="107">
        <v>5.7327182656235334E-2</v>
      </c>
      <c r="H10" s="105">
        <v>433.91480761000003</v>
      </c>
      <c r="I10" s="105">
        <v>474.90657221000004</v>
      </c>
      <c r="J10" s="106">
        <v>9.4469614498252197E-2</v>
      </c>
      <c r="K10" s="108">
        <v>40.99176460000001</v>
      </c>
      <c r="L10" s="107">
        <v>5.6360489311416767E-2</v>
      </c>
    </row>
    <row r="11" spans="1:12" x14ac:dyDescent="0.25">
      <c r="B11" s="98" t="s">
        <v>190</v>
      </c>
      <c r="C11" s="99">
        <v>2431.9971271300074</v>
      </c>
      <c r="D11" s="99">
        <v>2279.5865198111351</v>
      </c>
      <c r="E11" s="100">
        <v>-6.2668909275699458E-2</v>
      </c>
      <c r="F11" s="99">
        <v>-152.41060731887228</v>
      </c>
      <c r="G11" s="101">
        <v>2.9620906535312796E-2</v>
      </c>
      <c r="H11" s="99">
        <v>0</v>
      </c>
      <c r="I11" s="196">
        <v>2.2911910000000001E-2</v>
      </c>
      <c r="J11" s="100" t="s">
        <v>186</v>
      </c>
      <c r="K11" s="197">
        <v>2.2911910000000001E-2</v>
      </c>
      <c r="L11" s="199">
        <v>2.7191168415503172E-6</v>
      </c>
    </row>
    <row r="12" spans="1:12" x14ac:dyDescent="0.25">
      <c r="B12" s="104" t="s">
        <v>191</v>
      </c>
      <c r="C12" s="105">
        <v>942.40940726260158</v>
      </c>
      <c r="D12" s="105">
        <v>1947.7090575909583</v>
      </c>
      <c r="E12" s="106">
        <v>1.0667334627403937</v>
      </c>
      <c r="F12" s="105">
        <v>1005.2996503283567</v>
      </c>
      <c r="G12" s="107">
        <v>2.5308496717055439E-2</v>
      </c>
      <c r="H12" s="105">
        <v>106.36793073272361</v>
      </c>
      <c r="I12" s="105">
        <v>374.15291243598568</v>
      </c>
      <c r="J12" s="106">
        <v>2.51753493612788</v>
      </c>
      <c r="K12" s="108">
        <v>267.78498170326208</v>
      </c>
      <c r="L12" s="107">
        <v>4.4403346797355164E-2</v>
      </c>
    </row>
    <row r="13" spans="1:12" x14ac:dyDescent="0.25">
      <c r="B13" s="98" t="s">
        <v>192</v>
      </c>
      <c r="C13" s="99">
        <v>1331.4659691100001</v>
      </c>
      <c r="D13" s="99">
        <v>1501.6075836800001</v>
      </c>
      <c r="E13" s="100">
        <v>0.12778517702839132</v>
      </c>
      <c r="F13" s="99">
        <v>170.14161457</v>
      </c>
      <c r="G13" s="101">
        <v>1.9511862130412703E-2</v>
      </c>
      <c r="H13" s="99">
        <v>112.43268356000002</v>
      </c>
      <c r="I13" s="99">
        <v>195.48477516</v>
      </c>
      <c r="J13" s="100">
        <v>0.73868281864569219</v>
      </c>
      <c r="K13" s="102">
        <v>83.052091599999983</v>
      </c>
      <c r="L13" s="103">
        <v>2.319954750189893E-2</v>
      </c>
    </row>
    <row r="14" spans="1:12" x14ac:dyDescent="0.25">
      <c r="B14" s="104" t="s">
        <v>193</v>
      </c>
      <c r="C14" s="105">
        <v>2018.5791744400001</v>
      </c>
      <c r="D14" s="105">
        <v>1325.6374656700004</v>
      </c>
      <c r="E14" s="106">
        <v>-0.34328190716732099</v>
      </c>
      <c r="F14" s="105">
        <v>-692.94170876999965</v>
      </c>
      <c r="G14" s="107">
        <v>1.7225309559021813E-2</v>
      </c>
      <c r="H14" s="105">
        <v>138.00439326999998</v>
      </c>
      <c r="I14" s="105">
        <v>138.5518032600001</v>
      </c>
      <c r="J14" s="106">
        <v>3.9666127797042261E-3</v>
      </c>
      <c r="K14" s="108">
        <v>0.54740999000011925</v>
      </c>
      <c r="L14" s="107">
        <v>1.6442912951012481E-2</v>
      </c>
    </row>
    <row r="15" spans="1:12" x14ac:dyDescent="0.25">
      <c r="B15" s="98" t="s">
        <v>194</v>
      </c>
      <c r="C15" s="99">
        <v>1180.6286609299998</v>
      </c>
      <c r="D15" s="99">
        <v>1155.7266825499999</v>
      </c>
      <c r="E15" s="100">
        <v>-2.1092134389134931E-2</v>
      </c>
      <c r="F15" s="99">
        <v>-24.901978379999946</v>
      </c>
      <c r="G15" s="101">
        <v>1.5017491876999231E-2</v>
      </c>
      <c r="H15" s="99">
        <v>120.34608420000001</v>
      </c>
      <c r="I15" s="99">
        <v>84.705402410000005</v>
      </c>
      <c r="J15" s="100">
        <v>-0.29615157008988913</v>
      </c>
      <c r="K15" s="102">
        <v>-35.640681790000002</v>
      </c>
      <c r="L15" s="103">
        <v>1.0052583405893609E-2</v>
      </c>
    </row>
    <row r="16" spans="1:12" x14ac:dyDescent="0.25">
      <c r="B16" s="104" t="s">
        <v>195</v>
      </c>
      <c r="C16" s="105">
        <v>1025.0213702000001</v>
      </c>
      <c r="D16" s="105">
        <v>1145.47530325</v>
      </c>
      <c r="E16" s="106">
        <v>0.11751358220609309</v>
      </c>
      <c r="F16" s="105">
        <v>120.45393304999993</v>
      </c>
      <c r="G16" s="107">
        <v>1.4884285637418339E-2</v>
      </c>
      <c r="H16" s="105">
        <v>88.950862909999998</v>
      </c>
      <c r="I16" s="105">
        <v>139.31738375999998</v>
      </c>
      <c r="J16" s="106">
        <v>0.56622858061490144</v>
      </c>
      <c r="K16" s="108">
        <v>50.366520849999986</v>
      </c>
      <c r="L16" s="107">
        <v>1.6533769751301598E-2</v>
      </c>
    </row>
    <row r="17" spans="2:12" x14ac:dyDescent="0.25">
      <c r="B17" s="98" t="s">
        <v>196</v>
      </c>
      <c r="C17" s="99">
        <v>958.70518249222437</v>
      </c>
      <c r="D17" s="99">
        <v>1043.5485408110212</v>
      </c>
      <c r="E17" s="100">
        <v>8.849786135320592E-2</v>
      </c>
      <c r="F17" s="99">
        <v>84.843358318796845</v>
      </c>
      <c r="G17" s="101">
        <v>1.3559851106237586E-2</v>
      </c>
      <c r="H17" s="99">
        <v>104.72460853660158</v>
      </c>
      <c r="I17" s="99">
        <v>127.16367177438011</v>
      </c>
      <c r="J17" s="100">
        <v>0.21426733937072684</v>
      </c>
      <c r="K17" s="195">
        <v>22.439063237778527</v>
      </c>
      <c r="L17" s="103">
        <v>1.5091403621744919E-2</v>
      </c>
    </row>
    <row r="18" spans="2:12" x14ac:dyDescent="0.25">
      <c r="B18" s="104" t="s">
        <v>197</v>
      </c>
      <c r="C18" s="105">
        <v>1339.9703251496148</v>
      </c>
      <c r="D18" s="105">
        <v>1031.000616855825</v>
      </c>
      <c r="E18" s="106">
        <v>-0.23057951545254685</v>
      </c>
      <c r="F18" s="105">
        <v>-308.96970829378984</v>
      </c>
      <c r="G18" s="107">
        <v>1.3396803606412981E-2</v>
      </c>
      <c r="H18" s="202">
        <v>1.0999999999999999E-2</v>
      </c>
      <c r="I18" s="105">
        <v>0</v>
      </c>
      <c r="J18" s="106">
        <v>-1</v>
      </c>
      <c r="K18" s="200">
        <v>-1.0999999999999999E-2</v>
      </c>
      <c r="L18" s="201">
        <v>0</v>
      </c>
    </row>
    <row r="19" spans="2:12" x14ac:dyDescent="0.25">
      <c r="B19" s="98" t="s">
        <v>17</v>
      </c>
      <c r="C19" s="99">
        <v>985.69559429347532</v>
      </c>
      <c r="D19" s="99">
        <v>975.23973088497576</v>
      </c>
      <c r="E19" s="100">
        <v>-1.0607598805383867E-2</v>
      </c>
      <c r="F19" s="99">
        <v>-10.455863408499567</v>
      </c>
      <c r="G19" s="101">
        <v>1.2672247649745189E-2</v>
      </c>
      <c r="H19" s="99">
        <v>101.20184987237721</v>
      </c>
      <c r="I19" s="99">
        <v>107.9067831220956</v>
      </c>
      <c r="J19" s="100">
        <v>6.6253070059230978E-2</v>
      </c>
      <c r="K19" s="102">
        <v>6.704933249718394</v>
      </c>
      <c r="L19" s="103">
        <v>1.2806053764387502E-2</v>
      </c>
    </row>
    <row r="20" spans="2:12" x14ac:dyDescent="0.25">
      <c r="B20" s="104" t="s">
        <v>198</v>
      </c>
      <c r="C20" s="105">
        <v>870.95624707000002</v>
      </c>
      <c r="D20" s="105">
        <v>916.4925500899999</v>
      </c>
      <c r="E20" s="106">
        <v>5.2283112008426835E-2</v>
      </c>
      <c r="F20" s="105">
        <v>45.536303019999878</v>
      </c>
      <c r="G20" s="107">
        <v>1.1908887831454424E-2</v>
      </c>
      <c r="H20" s="105">
        <v>96.426134009999998</v>
      </c>
      <c r="I20" s="105">
        <v>93.126618900000011</v>
      </c>
      <c r="J20" s="106">
        <v>-3.4218058660920758E-2</v>
      </c>
      <c r="K20" s="108">
        <v>-3.2995151099999873</v>
      </c>
      <c r="L20" s="107">
        <v>1.1051988151473539E-2</v>
      </c>
    </row>
    <row r="21" spans="2:12" x14ac:dyDescent="0.25">
      <c r="B21" s="98" t="s">
        <v>199</v>
      </c>
      <c r="C21" s="99">
        <v>1165.56695666</v>
      </c>
      <c r="D21" s="99">
        <v>865.07659507000005</v>
      </c>
      <c r="E21" s="100">
        <v>-0.25780617739119216</v>
      </c>
      <c r="F21" s="99">
        <v>-300.49036158999991</v>
      </c>
      <c r="G21" s="101">
        <v>1.1240789829981139E-2</v>
      </c>
      <c r="H21" s="99">
        <v>125.69903515999999</v>
      </c>
      <c r="I21" s="99">
        <v>89.289427540000005</v>
      </c>
      <c r="J21" s="100">
        <v>-0.28965701744372874</v>
      </c>
      <c r="K21" s="102">
        <v>-36.409607619999989</v>
      </c>
      <c r="L21" s="103">
        <v>1.0596601775949744E-2</v>
      </c>
    </row>
    <row r="22" spans="2:12" x14ac:dyDescent="0.25">
      <c r="B22" s="104" t="s">
        <v>200</v>
      </c>
      <c r="C22" s="105">
        <v>510.00786735947258</v>
      </c>
      <c r="D22" s="105">
        <v>679.63384610999992</v>
      </c>
      <c r="E22" s="106">
        <v>0.33259482766168502</v>
      </c>
      <c r="F22" s="105">
        <v>169.62597875052734</v>
      </c>
      <c r="G22" s="106">
        <v>8.8311500611643213E-3</v>
      </c>
      <c r="H22" s="105">
        <v>58.521425140000005</v>
      </c>
      <c r="I22" s="105">
        <v>50.22017056</v>
      </c>
      <c r="J22" s="106">
        <v>-0.14184983636575887</v>
      </c>
      <c r="K22" s="108">
        <v>-8.3012545800000055</v>
      </c>
      <c r="L22" s="106">
        <v>5.9599793974062145E-3</v>
      </c>
    </row>
    <row r="23" spans="2:12" x14ac:dyDescent="0.25">
      <c r="B23" s="98" t="s">
        <v>201</v>
      </c>
      <c r="C23" s="99">
        <v>551.60423055839738</v>
      </c>
      <c r="D23" s="99">
        <v>600.95579354209997</v>
      </c>
      <c r="E23" s="100">
        <v>8.946915242789788E-2</v>
      </c>
      <c r="F23" s="99">
        <v>49.351562983702593</v>
      </c>
      <c r="G23" s="177">
        <v>7.8088088509314776E-3</v>
      </c>
      <c r="H23" s="99">
        <v>57.052547915770973</v>
      </c>
      <c r="I23" s="99">
        <v>66.368553259327498</v>
      </c>
      <c r="J23" s="100">
        <v>0.16328815598753144</v>
      </c>
      <c r="K23" s="102">
        <v>9.316005343556526</v>
      </c>
      <c r="L23" s="176">
        <v>7.8764210804235252E-3</v>
      </c>
    </row>
    <row r="24" spans="2:12" x14ac:dyDescent="0.25">
      <c r="B24" s="104" t="s">
        <v>202</v>
      </c>
      <c r="C24" s="105">
        <v>578.04670151999994</v>
      </c>
      <c r="D24" s="105">
        <v>565.14438335666398</v>
      </c>
      <c r="E24" s="106">
        <v>-2.2320546297398991E-2</v>
      </c>
      <c r="F24" s="105">
        <v>-12.902318163335963</v>
      </c>
      <c r="G24" s="106">
        <v>7.3434760264118656E-3</v>
      </c>
      <c r="H24" s="105">
        <v>73.871101580000001</v>
      </c>
      <c r="I24" s="105">
        <v>55.809339930000007</v>
      </c>
      <c r="J24" s="106">
        <v>-0.2445037540213163</v>
      </c>
      <c r="K24" s="108">
        <v>-18.061761649999994</v>
      </c>
      <c r="L24" s="106">
        <v>6.6232852747531573E-3</v>
      </c>
    </row>
    <row r="25" spans="2:12" x14ac:dyDescent="0.25">
      <c r="B25" s="98" t="s">
        <v>203</v>
      </c>
      <c r="C25" s="99">
        <v>324.72094751999998</v>
      </c>
      <c r="D25" s="99">
        <v>549.09376013999997</v>
      </c>
      <c r="E25" s="100">
        <v>0.69097116873305686</v>
      </c>
      <c r="F25" s="99">
        <v>224.37281261999999</v>
      </c>
      <c r="G25" s="177">
        <v>7.1349145149261269E-3</v>
      </c>
      <c r="H25" s="99">
        <v>13.75657311</v>
      </c>
      <c r="I25" s="99">
        <v>85.597391129999991</v>
      </c>
      <c r="J25" s="100">
        <v>5.2222902786579235</v>
      </c>
      <c r="K25" s="102">
        <v>71.840818019999986</v>
      </c>
      <c r="L25" s="103">
        <v>1.0158441955051006E-2</v>
      </c>
    </row>
    <row r="26" spans="2:12" x14ac:dyDescent="0.25">
      <c r="B26" s="104" t="s">
        <v>204</v>
      </c>
      <c r="C26" s="105">
        <v>394.69623839000002</v>
      </c>
      <c r="D26" s="105">
        <v>536.24082450000003</v>
      </c>
      <c r="E26" s="106">
        <v>0.35861650642370591</v>
      </c>
      <c r="F26" s="105">
        <v>141.54458611000001</v>
      </c>
      <c r="G26" s="106">
        <v>6.9679036987153114E-3</v>
      </c>
      <c r="H26" s="105">
        <v>34.165691469999999</v>
      </c>
      <c r="I26" s="105">
        <v>44.143184910000002</v>
      </c>
      <c r="J26" s="106">
        <v>0.29203253353619307</v>
      </c>
      <c r="K26" s="108">
        <v>9.9774934400000035</v>
      </c>
      <c r="L26" s="106">
        <v>5.2387809453009731E-3</v>
      </c>
    </row>
    <row r="27" spans="2:12" x14ac:dyDescent="0.25">
      <c r="B27" s="98" t="s">
        <v>205</v>
      </c>
      <c r="C27" s="99">
        <v>383.86408564528512</v>
      </c>
      <c r="D27" s="99">
        <v>524.05916455190879</v>
      </c>
      <c r="E27" s="100">
        <v>0.36522061883166868</v>
      </c>
      <c r="F27" s="99">
        <v>140.19507890662368</v>
      </c>
      <c r="G27" s="177">
        <v>6.8096154268592083E-3</v>
      </c>
      <c r="H27" s="99">
        <v>34.372095315612128</v>
      </c>
      <c r="I27" s="99">
        <v>59.341939952543598</v>
      </c>
      <c r="J27" s="100">
        <v>0.72645686588649516</v>
      </c>
      <c r="K27" s="102">
        <v>24.969844636931469</v>
      </c>
      <c r="L27" s="176">
        <v>7.0425236628124379E-3</v>
      </c>
    </row>
    <row r="28" spans="2:12" x14ac:dyDescent="0.25">
      <c r="B28" s="104" t="s">
        <v>206</v>
      </c>
      <c r="C28" s="105">
        <v>536.38873881000006</v>
      </c>
      <c r="D28" s="105">
        <v>500.33255515000002</v>
      </c>
      <c r="E28" s="106">
        <v>-6.7220247278106826E-2</v>
      </c>
      <c r="F28" s="105">
        <v>-36.056183660000045</v>
      </c>
      <c r="G28" s="106">
        <v>6.5013122879408218E-3</v>
      </c>
      <c r="H28" s="105">
        <v>54.439969900000008</v>
      </c>
      <c r="I28" s="105">
        <v>50.982300769999995</v>
      </c>
      <c r="J28" s="106">
        <v>-6.3513428393721649E-2</v>
      </c>
      <c r="K28" s="108">
        <v>-3.4576691300000135</v>
      </c>
      <c r="L28" s="106">
        <v>6.0504267276141836E-3</v>
      </c>
    </row>
    <row r="29" spans="2:12" x14ac:dyDescent="0.25">
      <c r="B29" s="98" t="s">
        <v>207</v>
      </c>
      <c r="C29" s="99">
        <v>404.96386545999997</v>
      </c>
      <c r="D29" s="99">
        <v>437.41660094000002</v>
      </c>
      <c r="E29" s="100">
        <v>8.013736100414004E-2</v>
      </c>
      <c r="F29" s="99">
        <v>32.452735480000058</v>
      </c>
      <c r="G29" s="177">
        <v>5.683783502330687E-3</v>
      </c>
      <c r="H29" s="99">
        <v>26.320872749999999</v>
      </c>
      <c r="I29" s="99">
        <v>48.77758042</v>
      </c>
      <c r="J29" s="100">
        <v>0.85319008542374419</v>
      </c>
      <c r="K29" s="102">
        <v>22.45670767</v>
      </c>
      <c r="L29" s="176">
        <v>5.7887771211608714E-3</v>
      </c>
    </row>
    <row r="30" spans="2:12" x14ac:dyDescent="0.25">
      <c r="B30" s="104" t="s">
        <v>208</v>
      </c>
      <c r="C30" s="105">
        <v>343.88167567739873</v>
      </c>
      <c r="D30" s="105">
        <v>382.32944244904104</v>
      </c>
      <c r="E30" s="106">
        <v>0.11180522107177016</v>
      </c>
      <c r="F30" s="105">
        <v>38.447766771642307</v>
      </c>
      <c r="G30" s="106">
        <v>4.9679819485068614E-3</v>
      </c>
      <c r="H30" s="105">
        <v>27.079451167276453</v>
      </c>
      <c r="I30" s="105">
        <v>66.490121044014089</v>
      </c>
      <c r="J30" s="106">
        <v>1.4553718106503784</v>
      </c>
      <c r="K30" s="108">
        <v>39.410669876737636</v>
      </c>
      <c r="L30" s="106">
        <v>7.8908483809293009E-3</v>
      </c>
    </row>
    <row r="31" spans="2:12" x14ac:dyDescent="0.25">
      <c r="B31" s="98" t="s">
        <v>209</v>
      </c>
      <c r="C31" s="99">
        <v>282.68268768000002</v>
      </c>
      <c r="D31" s="99">
        <v>373.35531710999999</v>
      </c>
      <c r="E31" s="100">
        <v>0.32075763172537264</v>
      </c>
      <c r="F31" s="99">
        <v>90.672629429999972</v>
      </c>
      <c r="G31" s="177">
        <v>4.8513723240886835E-3</v>
      </c>
      <c r="H31" s="99">
        <v>46.225606540000001</v>
      </c>
      <c r="I31" s="99">
        <v>6.8092918900000008</v>
      </c>
      <c r="J31" s="100">
        <v>-0.85269437440246942</v>
      </c>
      <c r="K31" s="102">
        <v>-39.416314650000004</v>
      </c>
      <c r="L31" s="198">
        <v>8.0810636289733117E-4</v>
      </c>
    </row>
    <row r="32" spans="2:12" x14ac:dyDescent="0.25">
      <c r="B32" s="104" t="s">
        <v>210</v>
      </c>
      <c r="C32" s="105">
        <v>316.78763466999999</v>
      </c>
      <c r="D32" s="105">
        <v>370.73406268999997</v>
      </c>
      <c r="E32" s="106">
        <v>0.17029208881904867</v>
      </c>
      <c r="F32" s="105">
        <v>53.946428019999985</v>
      </c>
      <c r="G32" s="106">
        <v>4.817311790958961E-3</v>
      </c>
      <c r="H32" s="105">
        <v>44.036742160000003</v>
      </c>
      <c r="I32" s="105">
        <v>51.110181240000003</v>
      </c>
      <c r="J32" s="106">
        <v>0.16062584862204066</v>
      </c>
      <c r="K32" s="108">
        <v>7.07343908</v>
      </c>
      <c r="L32" s="106">
        <v>6.0656031987020324E-3</v>
      </c>
    </row>
    <row r="33" spans="2:12" x14ac:dyDescent="0.25">
      <c r="B33" s="98" t="s">
        <v>211</v>
      </c>
      <c r="C33" s="99">
        <v>395.75717641771229</v>
      </c>
      <c r="D33" s="99">
        <v>366.83925426109596</v>
      </c>
      <c r="E33" s="100">
        <v>-7.3069861722720009E-2</v>
      </c>
      <c r="F33" s="99">
        <v>-28.917922156616328</v>
      </c>
      <c r="G33" s="177">
        <v>4.7667027197774593E-3</v>
      </c>
      <c r="H33" s="196">
        <v>2.6954346127577501E-2</v>
      </c>
      <c r="I33" s="165">
        <v>1.2315927643712361</v>
      </c>
      <c r="J33" s="100">
        <v>44.691806380388144</v>
      </c>
      <c r="K33" s="102">
        <v>1.2046384182436587</v>
      </c>
      <c r="L33" s="198">
        <v>1.4616173979093577E-4</v>
      </c>
    </row>
    <row r="34" spans="2:12" x14ac:dyDescent="0.25">
      <c r="B34" s="104" t="s">
        <v>212</v>
      </c>
      <c r="C34" s="105">
        <v>307.40170154999998</v>
      </c>
      <c r="D34" s="105">
        <v>354.25077228999999</v>
      </c>
      <c r="E34" s="106">
        <v>0.15240342035771004</v>
      </c>
      <c r="F34" s="105">
        <v>46.849070740000002</v>
      </c>
      <c r="G34" s="106">
        <v>4.6031282098184349E-3</v>
      </c>
      <c r="H34" s="105">
        <v>32.608168800000001</v>
      </c>
      <c r="I34" s="105">
        <v>28.079038360000002</v>
      </c>
      <c r="J34" s="106">
        <v>-0.13889557760140148</v>
      </c>
      <c r="K34" s="108">
        <v>-4.5291304399999994</v>
      </c>
      <c r="L34" s="106">
        <v>3.3323361561394664E-3</v>
      </c>
    </row>
    <row r="35" spans="2:12" x14ac:dyDescent="0.25">
      <c r="B35" s="98" t="s">
        <v>213</v>
      </c>
      <c r="C35" s="99">
        <v>294.13510937673436</v>
      </c>
      <c r="D35" s="99">
        <v>353.34645812097176</v>
      </c>
      <c r="E35" s="100">
        <v>0.20130663377692271</v>
      </c>
      <c r="F35" s="99">
        <v>59.211348744237398</v>
      </c>
      <c r="G35" s="177">
        <v>4.5913775676530459E-3</v>
      </c>
      <c r="H35" s="99">
        <v>27.98943787846461</v>
      </c>
      <c r="I35" s="99">
        <v>36.340407378644407</v>
      </c>
      <c r="J35" s="100">
        <v>0.29836145822010685</v>
      </c>
      <c r="K35" s="102">
        <v>8.3509695001797972</v>
      </c>
      <c r="L35" s="176">
        <v>4.3127706826742692E-3</v>
      </c>
    </row>
    <row r="36" spans="2:12" x14ac:dyDescent="0.25">
      <c r="B36" s="104" t="s">
        <v>214</v>
      </c>
      <c r="C36" s="105">
        <v>311.78093312448698</v>
      </c>
      <c r="D36" s="105">
        <v>327.20873352946791</v>
      </c>
      <c r="E36" s="106">
        <v>4.948282196211462E-2</v>
      </c>
      <c r="F36" s="105">
        <v>15.427800404980928</v>
      </c>
      <c r="G36" s="106">
        <v>4.2517444410126821E-3</v>
      </c>
      <c r="H36" s="105">
        <v>0</v>
      </c>
      <c r="I36" s="105">
        <v>0</v>
      </c>
      <c r="J36" s="106" t="s">
        <v>186</v>
      </c>
      <c r="K36" s="168">
        <v>0</v>
      </c>
      <c r="L36" s="201">
        <v>0</v>
      </c>
    </row>
    <row r="37" spans="2:12" x14ac:dyDescent="0.25">
      <c r="B37" s="98" t="s">
        <v>215</v>
      </c>
      <c r="C37" s="99">
        <v>294.37587587000002</v>
      </c>
      <c r="D37" s="99">
        <v>310.00692175</v>
      </c>
      <c r="E37" s="100">
        <v>5.309893629633855E-2</v>
      </c>
      <c r="F37" s="99">
        <v>15.631045879999988</v>
      </c>
      <c r="G37" s="177">
        <v>4.0282244058968937E-3</v>
      </c>
      <c r="H37" s="99">
        <v>36.259919369999999</v>
      </c>
      <c r="I37" s="99">
        <v>28.519529339999998</v>
      </c>
      <c r="J37" s="100">
        <v>-0.21346958748077327</v>
      </c>
      <c r="K37" s="102">
        <v>-7.7403900300000004</v>
      </c>
      <c r="L37" s="176">
        <v>3.3846123060662509E-3</v>
      </c>
    </row>
    <row r="38" spans="2:12" x14ac:dyDescent="0.25">
      <c r="B38" s="104" t="s">
        <v>216</v>
      </c>
      <c r="C38" s="105">
        <v>288.31275368000001</v>
      </c>
      <c r="D38" s="105">
        <v>306.60630122000003</v>
      </c>
      <c r="E38" s="106">
        <v>6.345035835738333E-2</v>
      </c>
      <c r="F38" s="105">
        <v>18.29354754000002</v>
      </c>
      <c r="G38" s="106">
        <v>3.9840368034497883E-3</v>
      </c>
      <c r="H38" s="105">
        <v>35.031817439999998</v>
      </c>
      <c r="I38" s="105">
        <v>32.706503159999997</v>
      </c>
      <c r="J38" s="106">
        <v>-6.6377209346407229E-2</v>
      </c>
      <c r="K38" s="108">
        <v>-2.3253142800000006</v>
      </c>
      <c r="L38" s="106">
        <v>3.8815098160989046E-3</v>
      </c>
    </row>
    <row r="39" spans="2:12" x14ac:dyDescent="0.25">
      <c r="B39" s="98" t="s">
        <v>217</v>
      </c>
      <c r="C39" s="99">
        <v>302.56681678417556</v>
      </c>
      <c r="D39" s="99">
        <v>296.53619550747868</v>
      </c>
      <c r="E39" s="100">
        <v>-1.9931535588711302E-2</v>
      </c>
      <c r="F39" s="99">
        <v>-6.030621276696877</v>
      </c>
      <c r="G39" s="177">
        <v>3.8531860296278642E-3</v>
      </c>
      <c r="H39" s="99">
        <v>46.313985124531001</v>
      </c>
      <c r="I39" s="99">
        <v>20.592445266088461</v>
      </c>
      <c r="J39" s="100">
        <v>-0.55537306472939818</v>
      </c>
      <c r="K39" s="102">
        <v>-25.72153985844254</v>
      </c>
      <c r="L39" s="176">
        <v>2.4438497153543392E-3</v>
      </c>
    </row>
    <row r="40" spans="2:12" x14ac:dyDescent="0.25">
      <c r="B40" s="104" t="s">
        <v>218</v>
      </c>
      <c r="C40" s="105">
        <v>276.17361139207537</v>
      </c>
      <c r="D40" s="105">
        <v>288.55119860125609</v>
      </c>
      <c r="E40" s="106">
        <v>4.4818138658470952E-2</v>
      </c>
      <c r="F40" s="105">
        <v>12.377587209180717</v>
      </c>
      <c r="G40" s="106">
        <v>3.749429122404366E-3</v>
      </c>
      <c r="H40" s="105">
        <v>34.587610568278386</v>
      </c>
      <c r="I40" s="105">
        <v>30.989109180488381</v>
      </c>
      <c r="J40" s="106">
        <v>-0.10404018458246223</v>
      </c>
      <c r="K40" s="108">
        <v>-3.5985013877900052</v>
      </c>
      <c r="L40" s="106">
        <v>3.6776946434106759E-3</v>
      </c>
    </row>
    <row r="41" spans="2:12" x14ac:dyDescent="0.25">
      <c r="B41" s="98" t="s">
        <v>219</v>
      </c>
      <c r="C41" s="99">
        <v>253.22400576000001</v>
      </c>
      <c r="D41" s="99">
        <v>281.88622307000003</v>
      </c>
      <c r="E41" s="100">
        <v>0.11318917897999525</v>
      </c>
      <c r="F41" s="99">
        <v>28.662217310000017</v>
      </c>
      <c r="G41" s="177">
        <v>3.6628245493575667E-3</v>
      </c>
      <c r="H41" s="99">
        <v>27.693039169999999</v>
      </c>
      <c r="I41" s="99">
        <v>22.414044750000002</v>
      </c>
      <c r="J41" s="100">
        <v>-0.19062531878836741</v>
      </c>
      <c r="K41" s="102">
        <v>-5.2789944199999965</v>
      </c>
      <c r="L41" s="176">
        <v>2.6600316851361355E-3</v>
      </c>
    </row>
    <row r="42" spans="2:12" x14ac:dyDescent="0.25">
      <c r="B42" s="104" t="s">
        <v>220</v>
      </c>
      <c r="C42" s="105">
        <v>351.49687936999999</v>
      </c>
      <c r="D42" s="105">
        <v>270.69824363000004</v>
      </c>
      <c r="E42" s="106">
        <v>-0.22987013678419599</v>
      </c>
      <c r="F42" s="105">
        <v>-80.798635739999952</v>
      </c>
      <c r="G42" s="106">
        <v>3.5174481442809577E-3</v>
      </c>
      <c r="H42" s="105">
        <v>33.229290280000001</v>
      </c>
      <c r="I42" s="105">
        <v>26.844618780000001</v>
      </c>
      <c r="J42" s="106">
        <v>-0.19213986956088547</v>
      </c>
      <c r="K42" s="108">
        <v>-6.3846714999999996</v>
      </c>
      <c r="L42" s="106">
        <v>3.1858389383380053E-3</v>
      </c>
    </row>
    <row r="43" spans="2:12" x14ac:dyDescent="0.25">
      <c r="B43" s="98" t="s">
        <v>221</v>
      </c>
      <c r="C43" s="99">
        <v>276.63856664864136</v>
      </c>
      <c r="D43" s="99">
        <v>255.80052276558621</v>
      </c>
      <c r="E43" s="100">
        <v>-7.5325881475960421E-2</v>
      </c>
      <c r="F43" s="99">
        <v>-20.83804388305515</v>
      </c>
      <c r="G43" s="177">
        <v>3.3238674253747314E-3</v>
      </c>
      <c r="H43" s="99">
        <v>27.72944283</v>
      </c>
      <c r="I43" s="99">
        <v>26.133028469999999</v>
      </c>
      <c r="J43" s="100">
        <v>-5.7571094009608692E-2</v>
      </c>
      <c r="K43" s="102">
        <v>-1.5964143600000007</v>
      </c>
      <c r="L43" s="176">
        <v>3.1013895320595669E-3</v>
      </c>
    </row>
    <row r="44" spans="2:12" x14ac:dyDescent="0.25">
      <c r="B44" s="104" t="s">
        <v>222</v>
      </c>
      <c r="C44" s="105">
        <v>263.35067127000002</v>
      </c>
      <c r="D44" s="105">
        <v>241.39896533999999</v>
      </c>
      <c r="E44" s="106">
        <v>-8.3355420451896478E-2</v>
      </c>
      <c r="F44" s="105">
        <v>-21.951705930000031</v>
      </c>
      <c r="G44" s="106">
        <v>3.1367338453333949E-3</v>
      </c>
      <c r="H44" s="105">
        <v>26.959021229999998</v>
      </c>
      <c r="I44" s="105">
        <v>31.159955660000001</v>
      </c>
      <c r="J44" s="106">
        <v>0.15582666722800775</v>
      </c>
      <c r="K44" s="108">
        <v>4.2009344300000038</v>
      </c>
      <c r="L44" s="106">
        <v>3.6979701917940113E-3</v>
      </c>
    </row>
    <row r="45" spans="2:12" x14ac:dyDescent="0.25">
      <c r="B45" s="98" t="s">
        <v>223</v>
      </c>
      <c r="C45" s="99">
        <v>238.71866127866537</v>
      </c>
      <c r="D45" s="99">
        <v>222.78359165493427</v>
      </c>
      <c r="E45" s="100">
        <v>-6.6752509160268314E-2</v>
      </c>
      <c r="F45" s="99">
        <v>-15.935069623731096</v>
      </c>
      <c r="G45" s="177">
        <v>2.8948460120560965E-3</v>
      </c>
      <c r="H45" s="99">
        <v>28.930073268937399</v>
      </c>
      <c r="I45" s="99">
        <v>25.31098951765486</v>
      </c>
      <c r="J45" s="100">
        <v>-0.1250976351715084</v>
      </c>
      <c r="K45" s="102">
        <v>-3.6190837512825382</v>
      </c>
      <c r="L45" s="176">
        <v>3.0038324117788026E-3</v>
      </c>
    </row>
    <row r="46" spans="2:12" x14ac:dyDescent="0.25">
      <c r="B46" s="104" t="s">
        <v>224</v>
      </c>
      <c r="C46" s="105">
        <v>169.17835473391901</v>
      </c>
      <c r="D46" s="105">
        <v>219.47940658011271</v>
      </c>
      <c r="E46" s="106">
        <v>0.29732557646222757</v>
      </c>
      <c r="F46" s="105">
        <v>50.301051846193701</v>
      </c>
      <c r="G46" s="106">
        <v>2.8519114901916776E-3</v>
      </c>
      <c r="H46" s="105">
        <v>17.65616571</v>
      </c>
      <c r="I46" s="105">
        <v>22.132777699999998</v>
      </c>
      <c r="J46" s="106">
        <v>0.2535438363871132</v>
      </c>
      <c r="K46" s="108">
        <v>4.4766119899999985</v>
      </c>
      <c r="L46" s="106">
        <v>2.6266517542343389E-3</v>
      </c>
    </row>
    <row r="47" spans="2:12" x14ac:dyDescent="0.25">
      <c r="B47" s="98" t="s">
        <v>225</v>
      </c>
      <c r="C47" s="99">
        <v>161.37287350999989</v>
      </c>
      <c r="D47" s="99">
        <v>206.48348887000003</v>
      </c>
      <c r="E47" s="100">
        <v>0.27954274085108088</v>
      </c>
      <c r="F47" s="99">
        <v>45.110615360000139</v>
      </c>
      <c r="G47" s="177">
        <v>2.6830427675148313E-3</v>
      </c>
      <c r="H47" s="99">
        <v>7.4150059499999994</v>
      </c>
      <c r="I47" s="99">
        <v>22.331124250000009</v>
      </c>
      <c r="J47" s="100">
        <v>2.0116124519090928</v>
      </c>
      <c r="K47" s="102">
        <v>14.91611830000001</v>
      </c>
      <c r="L47" s="176">
        <v>2.650190928601226E-3</v>
      </c>
    </row>
    <row r="48" spans="2:12" x14ac:dyDescent="0.25">
      <c r="B48" s="104" t="s">
        <v>226</v>
      </c>
      <c r="C48" s="105">
        <v>189.24113237617954</v>
      </c>
      <c r="D48" s="105">
        <v>197.86294872711886</v>
      </c>
      <c r="E48" s="106">
        <v>4.5559949059069238E-2</v>
      </c>
      <c r="F48" s="105">
        <v>8.6218163509393264</v>
      </c>
      <c r="G48" s="106">
        <v>2.5710276228221216E-3</v>
      </c>
      <c r="H48" s="105">
        <v>11.33553523</v>
      </c>
      <c r="I48" s="105">
        <v>13.782694790000001</v>
      </c>
      <c r="J48" s="106">
        <v>0.2158839005257982</v>
      </c>
      <c r="K48" s="108">
        <v>2.4471595600000011</v>
      </c>
      <c r="L48" s="106">
        <v>1.6356889288338167E-3</v>
      </c>
    </row>
    <row r="49" spans="2:12" x14ac:dyDescent="0.25">
      <c r="B49" s="98" t="s">
        <v>227</v>
      </c>
      <c r="C49" s="99">
        <v>239.21134414000002</v>
      </c>
      <c r="D49" s="99">
        <v>190.51664038999999</v>
      </c>
      <c r="E49" s="100">
        <v>-0.20356352214425555</v>
      </c>
      <c r="F49" s="99">
        <v>-48.694703750000031</v>
      </c>
      <c r="G49" s="177">
        <v>2.4755698234614656E-3</v>
      </c>
      <c r="H49" s="99">
        <v>14.820443600000001</v>
      </c>
      <c r="I49" s="99">
        <v>12.031649859999998</v>
      </c>
      <c r="J49" s="100">
        <v>-0.18817208278435082</v>
      </c>
      <c r="K49" s="102">
        <v>-2.7887937400000027</v>
      </c>
      <c r="L49" s="176">
        <v>1.4278801621498386E-3</v>
      </c>
    </row>
    <row r="50" spans="2:12" x14ac:dyDescent="0.25">
      <c r="B50" s="104" t="s">
        <v>228</v>
      </c>
      <c r="C50" s="105">
        <v>189.87747844</v>
      </c>
      <c r="D50" s="105">
        <v>182.98490872999997</v>
      </c>
      <c r="E50" s="106">
        <v>-3.6300090809232244E-2</v>
      </c>
      <c r="F50" s="105">
        <v>-6.892569710000032</v>
      </c>
      <c r="G50" s="106">
        <v>2.3777026367541145E-3</v>
      </c>
      <c r="H50" s="105">
        <v>27.142830480000001</v>
      </c>
      <c r="I50" s="105">
        <v>13.551719119999998</v>
      </c>
      <c r="J50" s="106">
        <v>-0.5007256472391306</v>
      </c>
      <c r="K50" s="108">
        <v>-13.591111360000003</v>
      </c>
      <c r="L50" s="106">
        <v>1.6082774282524432E-3</v>
      </c>
    </row>
    <row r="51" spans="2:12" x14ac:dyDescent="0.25">
      <c r="B51" s="98" t="s">
        <v>229</v>
      </c>
      <c r="C51" s="99">
        <v>213.29069478</v>
      </c>
      <c r="D51" s="99">
        <v>180.09526115999998</v>
      </c>
      <c r="E51" s="100">
        <v>-0.15563470152431946</v>
      </c>
      <c r="F51" s="99">
        <v>-33.195433620000017</v>
      </c>
      <c r="G51" s="177">
        <v>2.3401546078255812E-3</v>
      </c>
      <c r="H51" s="99">
        <v>21.167526819999999</v>
      </c>
      <c r="I51" s="99">
        <v>17.510720110000001</v>
      </c>
      <c r="J51" s="100">
        <v>-0.17275550143840557</v>
      </c>
      <c r="K51" s="102">
        <v>-3.6568067099999979</v>
      </c>
      <c r="L51" s="176">
        <v>2.0781198057593115E-3</v>
      </c>
    </row>
    <row r="52" spans="2:12" x14ac:dyDescent="0.25">
      <c r="B52" s="104" t="s">
        <v>230</v>
      </c>
      <c r="C52" s="105">
        <v>84.069370698162061</v>
      </c>
      <c r="D52" s="105">
        <v>156.50198739602143</v>
      </c>
      <c r="E52" s="106">
        <v>0.8615815260223294</v>
      </c>
      <c r="F52" s="105">
        <v>72.432616697859373</v>
      </c>
      <c r="G52" s="106">
        <v>2.033584029805688E-3</v>
      </c>
      <c r="H52" s="105">
        <v>41.216372413428338</v>
      </c>
      <c r="I52" s="105">
        <v>41.881684129970779</v>
      </c>
      <c r="J52" s="106">
        <v>1.6141928015132256E-2</v>
      </c>
      <c r="K52" s="108">
        <v>0.66531171654244048</v>
      </c>
      <c r="L52" s="106">
        <v>4.9703928075090281E-3</v>
      </c>
    </row>
    <row r="53" spans="2:12" x14ac:dyDescent="0.25">
      <c r="B53" s="98" t="s">
        <v>231</v>
      </c>
      <c r="C53" s="99">
        <v>37.687582859999999</v>
      </c>
      <c r="D53" s="99">
        <v>143.08656983999998</v>
      </c>
      <c r="E53" s="100">
        <v>2.7966502222106153</v>
      </c>
      <c r="F53" s="99">
        <v>105.39898697999999</v>
      </c>
      <c r="G53" s="177">
        <v>1.8592643336214744E-3</v>
      </c>
      <c r="H53" s="99">
        <v>3.7605571800000002</v>
      </c>
      <c r="I53" s="99">
        <v>27.210676599999999</v>
      </c>
      <c r="J53" s="100">
        <v>6.235809827521356</v>
      </c>
      <c r="K53" s="102">
        <v>23.45011942</v>
      </c>
      <c r="L53" s="176">
        <v>3.2292815838155403E-3</v>
      </c>
    </row>
    <row r="54" spans="2:12" x14ac:dyDescent="0.25">
      <c r="B54" s="104" t="s">
        <v>232</v>
      </c>
      <c r="C54" s="105">
        <v>221.62341069000004</v>
      </c>
      <c r="D54" s="105">
        <v>138.29491969999998</v>
      </c>
      <c r="E54" s="106">
        <v>-0.37599137532702886</v>
      </c>
      <c r="F54" s="105">
        <v>-83.328490990000063</v>
      </c>
      <c r="G54" s="106">
        <v>1.797001717259531E-3</v>
      </c>
      <c r="H54" s="105">
        <v>14.752774280000001</v>
      </c>
      <c r="I54" s="105">
        <v>19.813483980000001</v>
      </c>
      <c r="J54" s="106">
        <v>0.34303444246826764</v>
      </c>
      <c r="K54" s="108">
        <v>5.0607097000000003</v>
      </c>
      <c r="L54" s="106">
        <v>2.3514049234570756E-3</v>
      </c>
    </row>
    <row r="55" spans="2:12" x14ac:dyDescent="0.25">
      <c r="B55" s="98" t="s">
        <v>233</v>
      </c>
      <c r="C55" s="99">
        <v>144.69346632999998</v>
      </c>
      <c r="D55" s="99">
        <v>132.28551766000004</v>
      </c>
      <c r="E55" s="100">
        <v>-8.5753344533894382E-2</v>
      </c>
      <c r="F55" s="99">
        <v>-12.407948669999939</v>
      </c>
      <c r="G55" s="177">
        <v>1.7189156544525339E-3</v>
      </c>
      <c r="H55" s="99">
        <v>17.808439100000001</v>
      </c>
      <c r="I55" s="99">
        <v>12.344924769999999</v>
      </c>
      <c r="J55" s="100">
        <v>-0.30679355441095357</v>
      </c>
      <c r="K55" s="102">
        <v>-5.4635143300000024</v>
      </c>
      <c r="L55" s="176">
        <v>1.4650586899904317E-3</v>
      </c>
    </row>
    <row r="56" spans="2:12" x14ac:dyDescent="0.25">
      <c r="B56" s="104" t="s">
        <v>234</v>
      </c>
      <c r="C56" s="105">
        <v>108.21470281000001</v>
      </c>
      <c r="D56" s="105">
        <v>129.07974816000001</v>
      </c>
      <c r="E56" s="106">
        <v>0.19281155710083309</v>
      </c>
      <c r="F56" s="105">
        <v>20.865045350000003</v>
      </c>
      <c r="G56" s="106">
        <v>1.6772599428100889E-3</v>
      </c>
      <c r="H56" s="105">
        <v>9.3704595400000006</v>
      </c>
      <c r="I56" s="105">
        <v>13.429256410000001</v>
      </c>
      <c r="J56" s="106">
        <v>0.4331481132461088</v>
      </c>
      <c r="K56" s="108">
        <v>4.0587968700000001</v>
      </c>
      <c r="L56" s="106">
        <v>1.5937439206914026E-3</v>
      </c>
    </row>
    <row r="57" spans="2:12" x14ac:dyDescent="0.25">
      <c r="B57" s="98" t="s">
        <v>235</v>
      </c>
      <c r="C57" s="99">
        <v>121.25048126000002</v>
      </c>
      <c r="D57" s="99">
        <v>126.37016083985424</v>
      </c>
      <c r="E57" s="100">
        <v>4.2223993889772604E-2</v>
      </c>
      <c r="F57" s="99">
        <v>5.1196795798542212</v>
      </c>
      <c r="G57" s="177">
        <v>1.6420516135530988E-3</v>
      </c>
      <c r="H57" s="99">
        <v>11.10979077</v>
      </c>
      <c r="I57" s="99">
        <v>19.452377000000002</v>
      </c>
      <c r="J57" s="100">
        <v>0.75092199328610776</v>
      </c>
      <c r="K57" s="102">
        <v>8.342586230000002</v>
      </c>
      <c r="L57" s="176">
        <v>2.3085498288395005E-3</v>
      </c>
    </row>
    <row r="58" spans="2:12" x14ac:dyDescent="0.25">
      <c r="B58" s="104" t="s">
        <v>236</v>
      </c>
      <c r="C58" s="105">
        <v>114.06257595354944</v>
      </c>
      <c r="D58" s="105">
        <v>120.51313250726484</v>
      </c>
      <c r="E58" s="106">
        <v>5.6552786922349663E-2</v>
      </c>
      <c r="F58" s="105">
        <v>6.4505565537154013</v>
      </c>
      <c r="G58" s="106">
        <v>1.5659454919794886E-3</v>
      </c>
      <c r="H58" s="105">
        <v>5.6235373541024174</v>
      </c>
      <c r="I58" s="105">
        <v>6.3343943129603897</v>
      </c>
      <c r="J58" s="106">
        <v>0.12640743967662926</v>
      </c>
      <c r="K58" s="108">
        <v>0.71085695885797229</v>
      </c>
      <c r="L58" s="203">
        <v>7.5174694110578929E-4</v>
      </c>
    </row>
    <row r="59" spans="2:12" x14ac:dyDescent="0.25">
      <c r="B59" s="98" t="s">
        <v>237</v>
      </c>
      <c r="C59" s="99">
        <v>110.24339673307006</v>
      </c>
      <c r="D59" s="99">
        <v>115.55171161120819</v>
      </c>
      <c r="E59" s="100">
        <v>4.815086468163754E-2</v>
      </c>
      <c r="F59" s="99">
        <v>5.308314878138134</v>
      </c>
      <c r="G59" s="177">
        <v>1.5014768774446834E-3</v>
      </c>
      <c r="H59" s="99">
        <v>12.944810775033231</v>
      </c>
      <c r="I59" s="99">
        <v>12.517138689877239</v>
      </c>
      <c r="J59" s="100">
        <v>-3.3038110219490213E-2</v>
      </c>
      <c r="K59" s="102">
        <v>-0.42767208515599187</v>
      </c>
      <c r="L59" s="176">
        <v>1.4854965220999154E-3</v>
      </c>
    </row>
    <row r="60" spans="2:12" x14ac:dyDescent="0.25">
      <c r="B60" s="104" t="s">
        <v>238</v>
      </c>
      <c r="C60" s="105">
        <v>137.32720449999999</v>
      </c>
      <c r="D60" s="105">
        <v>110.01463140999999</v>
      </c>
      <c r="E60" s="106">
        <v>-0.19888683520095973</v>
      </c>
      <c r="F60" s="105">
        <v>-27.312573090000001</v>
      </c>
      <c r="G60" s="106">
        <v>1.4295281561774128E-3</v>
      </c>
      <c r="H60" s="105">
        <v>3.8904582499999996</v>
      </c>
      <c r="I60" s="105">
        <v>7.58076974</v>
      </c>
      <c r="J60" s="106">
        <v>0.94855445113695813</v>
      </c>
      <c r="K60" s="108">
        <v>3.6903114900000005</v>
      </c>
      <c r="L60" s="203">
        <v>8.9966304301775882E-4</v>
      </c>
    </row>
    <row r="61" spans="2:12" x14ac:dyDescent="0.25">
      <c r="B61" s="98" t="s">
        <v>239</v>
      </c>
      <c r="C61" s="99">
        <v>67.857534260000008</v>
      </c>
      <c r="D61" s="99">
        <v>62.578639989999999</v>
      </c>
      <c r="E61" s="100">
        <v>-7.7793782629554831E-2</v>
      </c>
      <c r="F61" s="99">
        <v>-5.2788942700000092</v>
      </c>
      <c r="G61" s="206">
        <v>8.1314573065836187E-4</v>
      </c>
      <c r="H61" s="99">
        <v>9.03569186</v>
      </c>
      <c r="I61" s="99">
        <v>14.415941009999999</v>
      </c>
      <c r="J61" s="100">
        <v>0.59544407150688272</v>
      </c>
      <c r="K61" s="102">
        <v>5.3802491499999991</v>
      </c>
      <c r="L61" s="176">
        <v>1.7108406932065849E-3</v>
      </c>
    </row>
    <row r="62" spans="2:12" x14ac:dyDescent="0.25">
      <c r="B62" s="109" t="s">
        <v>240</v>
      </c>
      <c r="C62" s="110">
        <v>69.220727829701801</v>
      </c>
      <c r="D62" s="110">
        <v>62.208663163935952</v>
      </c>
      <c r="E62" s="156">
        <v>-0.10130007131703478</v>
      </c>
      <c r="F62" s="110">
        <v>-7.0120646657658483</v>
      </c>
      <c r="G62" s="207">
        <v>8.0833825838659969E-4</v>
      </c>
      <c r="H62" s="110">
        <v>3.430934324001373</v>
      </c>
      <c r="I62" s="110">
        <v>1.5081656440471001</v>
      </c>
      <c r="J62" s="156">
        <v>-0.56042130171463556</v>
      </c>
      <c r="K62" s="111">
        <v>-1.9227686799542729</v>
      </c>
      <c r="L62" s="204">
        <v>1.7898458062099801E-4</v>
      </c>
    </row>
    <row r="63" spans="2:12" x14ac:dyDescent="0.25">
      <c r="B63" s="112" t="s">
        <v>241</v>
      </c>
      <c r="C63" s="157">
        <v>54.289793318188842</v>
      </c>
      <c r="D63" s="157">
        <v>60.994691618877894</v>
      </c>
      <c r="E63" s="158">
        <v>0.12350200453687665</v>
      </c>
      <c r="F63" s="157">
        <v>6.7048983006890523</v>
      </c>
      <c r="G63" s="208">
        <v>7.925639338061608E-4</v>
      </c>
      <c r="H63" s="157">
        <v>5.4669626365604413</v>
      </c>
      <c r="I63" s="157">
        <v>6.4752846503065165</v>
      </c>
      <c r="J63" s="158">
        <v>0.18443916316583131</v>
      </c>
      <c r="K63" s="113">
        <v>1.0083220137460751</v>
      </c>
      <c r="L63" s="205">
        <v>7.6846738427659253E-4</v>
      </c>
    </row>
    <row r="64" spans="2:12" ht="13.5" thickBot="1" x14ac:dyDescent="0.3">
      <c r="B64" s="114" t="s">
        <v>19</v>
      </c>
      <c r="C64" s="115">
        <v>73485.977274623787</v>
      </c>
      <c r="D64" s="115">
        <v>76958.702026675252</v>
      </c>
      <c r="E64" s="116">
        <v>4.7256971749502386E-2</v>
      </c>
      <c r="F64" s="115">
        <v>3472.7247520514647</v>
      </c>
      <c r="G64" s="117">
        <v>1</v>
      </c>
      <c r="H64" s="115">
        <v>7798.3893542473597</v>
      </c>
      <c r="I64" s="115">
        <v>8426.2322419865814</v>
      </c>
      <c r="J64" s="116">
        <v>8.0509302526331261E-2</v>
      </c>
      <c r="K64" s="118">
        <v>627.84288773922162</v>
      </c>
      <c r="L64" s="169">
        <v>1</v>
      </c>
    </row>
    <row r="66" spans="2:7" x14ac:dyDescent="0.25">
      <c r="B66" s="229"/>
      <c r="C66" s="229"/>
      <c r="D66" s="229"/>
      <c r="E66" s="229"/>
      <c r="F66" s="229"/>
      <c r="G66" s="229"/>
    </row>
    <row r="67" spans="2:7" ht="27.75" customHeight="1" x14ac:dyDescent="0.25">
      <c r="B67" s="2" t="s">
        <v>92</v>
      </c>
    </row>
  </sheetData>
  <mergeCells count="6">
    <mergeCell ref="H6:L6"/>
    <mergeCell ref="B66:G66"/>
    <mergeCell ref="B2:G2"/>
    <mergeCell ref="B3:G3"/>
    <mergeCell ref="C6:G6"/>
    <mergeCell ref="B6:B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C31-631C-4AF5-83F4-2CFAECBC0335}">
  <sheetPr>
    <tabColor rgb="FF00B050"/>
  </sheetPr>
  <dimension ref="A2:L54"/>
  <sheetViews>
    <sheetView showGridLines="0" topLeftCell="A17" workbookViewId="0">
      <selection activeCell="F38" sqref="F38"/>
    </sheetView>
  </sheetViews>
  <sheetFormatPr baseColWidth="10" defaultColWidth="11.42578125" defaultRowHeight="12.75" x14ac:dyDescent="0.25"/>
  <cols>
    <col min="1" max="1" width="11.42578125" style="2"/>
    <col min="2" max="2" width="44.140625" style="2" customWidth="1"/>
    <col min="3" max="3" width="11.42578125" style="2" customWidth="1"/>
    <col min="4" max="16384" width="11.42578125" style="2"/>
  </cols>
  <sheetData>
    <row r="2" spans="1:12" x14ac:dyDescent="0.25">
      <c r="A2" s="2" t="s">
        <v>4</v>
      </c>
      <c r="B2" s="230" t="s">
        <v>83</v>
      </c>
      <c r="C2" s="230"/>
      <c r="D2" s="230"/>
      <c r="E2" s="230"/>
      <c r="F2" s="230"/>
      <c r="G2" s="230"/>
    </row>
    <row r="3" spans="1:12" x14ac:dyDescent="0.25">
      <c r="B3" s="230" t="s">
        <v>79</v>
      </c>
      <c r="C3" s="230"/>
      <c r="D3" s="230"/>
      <c r="E3" s="230"/>
      <c r="F3" s="230"/>
      <c r="G3" s="230"/>
    </row>
    <row r="6" spans="1:12" ht="12.75" customHeight="1" x14ac:dyDescent="0.25">
      <c r="B6" s="257" t="s">
        <v>20</v>
      </c>
      <c r="C6" s="254" t="str">
        <f>CONCATENATE("enero-",H6)</f>
        <v>enero-septiembre</v>
      </c>
      <c r="D6" s="255"/>
      <c r="E6" s="255"/>
      <c r="F6" s="255"/>
      <c r="G6" s="256"/>
      <c r="H6" s="251" t="s">
        <v>140</v>
      </c>
      <c r="I6" s="252"/>
      <c r="J6" s="252"/>
      <c r="K6" s="252"/>
      <c r="L6" s="253"/>
    </row>
    <row r="7" spans="1:12" ht="23.25" thickBot="1" x14ac:dyDescent="0.3">
      <c r="B7" s="259"/>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19" t="s">
        <v>242</v>
      </c>
      <c r="C8" s="99">
        <v>3425.1978456548381</v>
      </c>
      <c r="D8" s="99">
        <v>3758.7642166830351</v>
      </c>
      <c r="E8" s="100">
        <v>9.7386015657856095E-2</v>
      </c>
      <c r="F8" s="99">
        <v>333.56637102819695</v>
      </c>
      <c r="G8" s="120">
        <v>5.471170116068684E-2</v>
      </c>
      <c r="H8" s="99">
        <v>343.84768428964981</v>
      </c>
      <c r="I8" s="99">
        <v>412.85865535278509</v>
      </c>
      <c r="J8" s="100">
        <v>0.20070215451851614</v>
      </c>
      <c r="K8" s="166">
        <v>69.010971063135287</v>
      </c>
      <c r="L8" s="120">
        <v>5.1398137821613676E-2</v>
      </c>
    </row>
    <row r="9" spans="1:12" x14ac:dyDescent="0.25">
      <c r="B9" s="121" t="s">
        <v>243</v>
      </c>
      <c r="C9" s="94">
        <v>3401.1020610461651</v>
      </c>
      <c r="D9" s="94">
        <v>3682.6267946255343</v>
      </c>
      <c r="E9" s="95">
        <v>8.2774562046742384E-2</v>
      </c>
      <c r="F9" s="94">
        <v>281.52473357936924</v>
      </c>
      <c r="G9" s="122">
        <v>5.3603462483659346E-2</v>
      </c>
      <c r="H9" s="94">
        <v>451.11146054007014</v>
      </c>
      <c r="I9" s="94">
        <v>484.36310496522253</v>
      </c>
      <c r="J9" s="96">
        <v>7.3710484733293002E-2</v>
      </c>
      <c r="K9" s="209">
        <v>33.251644425152392</v>
      </c>
      <c r="L9" s="123">
        <v>6.029996295810805E-2</v>
      </c>
    </row>
    <row r="10" spans="1:12" x14ac:dyDescent="0.25">
      <c r="B10" s="119" t="s">
        <v>244</v>
      </c>
      <c r="C10" s="124">
        <v>2495.0380020651373</v>
      </c>
      <c r="D10" s="124">
        <v>3291.2329061567384</v>
      </c>
      <c r="E10" s="125">
        <v>0.31911133354786281</v>
      </c>
      <c r="F10" s="124">
        <v>796.19490409160107</v>
      </c>
      <c r="G10" s="126">
        <v>4.7906423715710016E-2</v>
      </c>
      <c r="H10" s="124">
        <v>251.82335382348458</v>
      </c>
      <c r="I10" s="124">
        <v>485.30228975723173</v>
      </c>
      <c r="J10" s="126">
        <v>0.92715362728988215</v>
      </c>
      <c r="K10" s="210">
        <v>233.47893593374715</v>
      </c>
      <c r="L10" s="126">
        <v>6.0416885175321601E-2</v>
      </c>
    </row>
    <row r="11" spans="1:12" x14ac:dyDescent="0.25">
      <c r="B11" s="121" t="s">
        <v>245</v>
      </c>
      <c r="C11" s="94">
        <v>3431.8316623640289</v>
      </c>
      <c r="D11" s="94">
        <v>3249.8748860320011</v>
      </c>
      <c r="E11" s="95">
        <v>-5.302030933728441E-2</v>
      </c>
      <c r="F11" s="94">
        <v>-181.95677633202786</v>
      </c>
      <c r="G11" s="122">
        <v>4.7304425956015715E-2</v>
      </c>
      <c r="H11" s="94">
        <v>286.600405084133</v>
      </c>
      <c r="I11" s="94">
        <v>352.75157363538534</v>
      </c>
      <c r="J11" s="96">
        <v>0.23081324163457939</v>
      </c>
      <c r="K11" s="209">
        <v>66.15116855125234</v>
      </c>
      <c r="L11" s="123">
        <v>4.3915208663870713E-2</v>
      </c>
    </row>
    <row r="12" spans="1:12" x14ac:dyDescent="0.25">
      <c r="B12" s="119" t="s">
        <v>246</v>
      </c>
      <c r="C12" s="124">
        <v>3893.54019238</v>
      </c>
      <c r="D12" s="124">
        <v>3219.64726733</v>
      </c>
      <c r="E12" s="125">
        <v>-0.17307974022429962</v>
      </c>
      <c r="F12" s="124">
        <v>-673.89292505000003</v>
      </c>
      <c r="G12" s="126">
        <v>4.686443974089672E-2</v>
      </c>
      <c r="H12" s="124">
        <v>301.79589006999998</v>
      </c>
      <c r="I12" s="124">
        <v>378.38368852000002</v>
      </c>
      <c r="J12" s="125">
        <v>0.25377349715476871</v>
      </c>
      <c r="K12" s="155">
        <v>76.587798450000037</v>
      </c>
      <c r="L12" s="126">
        <v>4.7106235317709695E-2</v>
      </c>
    </row>
    <row r="13" spans="1:12" x14ac:dyDescent="0.25">
      <c r="B13" s="121" t="s">
        <v>247</v>
      </c>
      <c r="C13" s="94">
        <v>2421.0732243018674</v>
      </c>
      <c r="D13" s="94">
        <v>3062.6502426165639</v>
      </c>
      <c r="E13" s="95">
        <v>0.26499694923506478</v>
      </c>
      <c r="F13" s="94">
        <v>641.57701831469649</v>
      </c>
      <c r="G13" s="122">
        <v>4.457922742001897E-2</v>
      </c>
      <c r="H13" s="94">
        <v>262.42480601908119</v>
      </c>
      <c r="I13" s="94">
        <v>290.31014814727268</v>
      </c>
      <c r="J13" s="95">
        <v>0.10626031338730968</v>
      </c>
      <c r="K13" s="154">
        <v>27.885342128191496</v>
      </c>
      <c r="L13" s="123">
        <v>3.6141669338956607E-2</v>
      </c>
    </row>
    <row r="14" spans="1:12" x14ac:dyDescent="0.25">
      <c r="B14" s="119" t="s">
        <v>248</v>
      </c>
      <c r="C14" s="124">
        <v>2164.1068325725296</v>
      </c>
      <c r="D14" s="124">
        <v>2678.9900077823008</v>
      </c>
      <c r="E14" s="125">
        <v>0.23791948135837471</v>
      </c>
      <c r="F14" s="124">
        <v>514.88317520977125</v>
      </c>
      <c r="G14" s="126">
        <v>3.8994757922750367E-2</v>
      </c>
      <c r="H14" s="124">
        <v>257.83877460578083</v>
      </c>
      <c r="I14" s="124">
        <v>311.52989492180859</v>
      </c>
      <c r="J14" s="125">
        <v>0.20823524467224952</v>
      </c>
      <c r="K14" s="155">
        <v>53.691120316027764</v>
      </c>
      <c r="L14" s="126">
        <v>3.8783385711174553E-2</v>
      </c>
    </row>
    <row r="15" spans="1:12" x14ac:dyDescent="0.25">
      <c r="B15" s="121" t="s">
        <v>249</v>
      </c>
      <c r="C15" s="94">
        <v>1580.0710860831282</v>
      </c>
      <c r="D15" s="94">
        <v>2226.4820939226629</v>
      </c>
      <c r="E15" s="95">
        <v>0.40910248502928859</v>
      </c>
      <c r="F15" s="94">
        <v>646.4110078395347</v>
      </c>
      <c r="G15" s="122">
        <v>3.2408157559245296E-2</v>
      </c>
      <c r="H15" s="94">
        <v>164.85933890588228</v>
      </c>
      <c r="I15" s="94">
        <v>295.38219753602459</v>
      </c>
      <c r="J15" s="96">
        <v>0.79172256480209136</v>
      </c>
      <c r="K15" s="209">
        <v>130.52285863014231</v>
      </c>
      <c r="L15" s="123">
        <v>3.6773105522117988E-2</v>
      </c>
    </row>
    <row r="16" spans="1:12" x14ac:dyDescent="0.25">
      <c r="B16" s="119" t="s">
        <v>250</v>
      </c>
      <c r="C16" s="124">
        <v>1838.6952617955164</v>
      </c>
      <c r="D16" s="124">
        <v>1991.3345070737905</v>
      </c>
      <c r="E16" s="125">
        <v>8.3014977223152986E-2</v>
      </c>
      <c r="F16" s="124">
        <v>152.63924527827407</v>
      </c>
      <c r="G16" s="126">
        <v>2.8985403760741456E-2</v>
      </c>
      <c r="H16" s="124">
        <v>229.78807257594022</v>
      </c>
      <c r="I16" s="124">
        <v>210.00028773385418</v>
      </c>
      <c r="J16" s="126">
        <v>-8.6113193867129789E-2</v>
      </c>
      <c r="K16" s="210">
        <v>-19.78778484208604</v>
      </c>
      <c r="L16" s="126">
        <v>2.6143629524492062E-2</v>
      </c>
    </row>
    <row r="17" spans="2:12" x14ac:dyDescent="0.25">
      <c r="B17" s="121" t="s">
        <v>251</v>
      </c>
      <c r="C17" s="94">
        <v>793.41415584255901</v>
      </c>
      <c r="D17" s="94">
        <v>1458.8722941422309</v>
      </c>
      <c r="E17" s="95">
        <v>0.8387273322505755</v>
      </c>
      <c r="F17" s="94">
        <v>665.45813829967187</v>
      </c>
      <c r="G17" s="122">
        <v>2.1235007142627087E-2</v>
      </c>
      <c r="H17" s="94">
        <v>129.3455639601523</v>
      </c>
      <c r="I17" s="94">
        <v>155.32888237248031</v>
      </c>
      <c r="J17" s="96">
        <v>0.20088294964899389</v>
      </c>
      <c r="K17" s="209">
        <v>25.983318412328003</v>
      </c>
      <c r="L17" s="123">
        <v>1.9337405672253651E-2</v>
      </c>
    </row>
    <row r="18" spans="2:12" x14ac:dyDescent="0.25">
      <c r="B18" s="119" t="s">
        <v>252</v>
      </c>
      <c r="C18" s="124">
        <v>1318.5186414043901</v>
      </c>
      <c r="D18" s="124">
        <v>1427.6425354635437</v>
      </c>
      <c r="E18" s="125">
        <v>8.2762496207806846E-2</v>
      </c>
      <c r="F18" s="124">
        <v>109.1238940591536</v>
      </c>
      <c r="G18" s="126">
        <v>2.0780434010169074E-2</v>
      </c>
      <c r="H18" s="124">
        <v>160.4908998949565</v>
      </c>
      <c r="I18" s="124">
        <v>171.32928860946308</v>
      </c>
      <c r="J18" s="125">
        <v>6.7532730650774919E-2</v>
      </c>
      <c r="K18" s="155">
        <v>10.838388714506578</v>
      </c>
      <c r="L18" s="126">
        <v>2.1329349099641699E-2</v>
      </c>
    </row>
    <row r="19" spans="2:12" x14ac:dyDescent="0.25">
      <c r="B19" s="121" t="s">
        <v>253</v>
      </c>
      <c r="C19" s="94">
        <v>1207.1816894161018</v>
      </c>
      <c r="D19" s="94">
        <v>1364.0882977016372</v>
      </c>
      <c r="E19" s="95">
        <v>0.12997762446299954</v>
      </c>
      <c r="F19" s="94">
        <v>156.90660828553541</v>
      </c>
      <c r="G19" s="122">
        <v>1.9855353248654024E-2</v>
      </c>
      <c r="H19" s="94">
        <v>127.2227847296634</v>
      </c>
      <c r="I19" s="94">
        <v>172.46628333632052</v>
      </c>
      <c r="J19" s="95">
        <v>0.35562418086347769</v>
      </c>
      <c r="K19" s="154">
        <v>45.243498606657113</v>
      </c>
      <c r="L19" s="123">
        <v>2.1470897329080006E-2</v>
      </c>
    </row>
    <row r="20" spans="2:12" x14ac:dyDescent="0.25">
      <c r="B20" s="119" t="s">
        <v>254</v>
      </c>
      <c r="C20" s="124">
        <v>969.15283912120196</v>
      </c>
      <c r="D20" s="124">
        <v>1325.8451396498854</v>
      </c>
      <c r="E20" s="125">
        <v>0.36804545798175758</v>
      </c>
      <c r="F20" s="124">
        <v>356.6923005286834</v>
      </c>
      <c r="G20" s="126">
        <v>1.929869469968689E-2</v>
      </c>
      <c r="H20" s="124">
        <v>51.683220774535059</v>
      </c>
      <c r="I20" s="124">
        <v>202.91416648806418</v>
      </c>
      <c r="J20" s="125">
        <v>2.9261130294736279</v>
      </c>
      <c r="K20" s="155">
        <v>151.23094571352914</v>
      </c>
      <c r="L20" s="126">
        <v>2.5261454882663223E-2</v>
      </c>
    </row>
    <row r="21" spans="2:12" x14ac:dyDescent="0.25">
      <c r="B21" s="121" t="s">
        <v>255</v>
      </c>
      <c r="C21" s="94">
        <v>1126.161308245245</v>
      </c>
      <c r="D21" s="94">
        <v>1222.2865694082761</v>
      </c>
      <c r="E21" s="95">
        <v>8.535656522670898E-2</v>
      </c>
      <c r="F21" s="94">
        <v>96.125261163031155</v>
      </c>
      <c r="G21" s="122">
        <v>1.7791320142235445E-2</v>
      </c>
      <c r="H21" s="94">
        <v>138.0777081528181</v>
      </c>
      <c r="I21" s="94">
        <v>135.1465005020697</v>
      </c>
      <c r="J21" s="96">
        <v>-2.1228681225678225E-2</v>
      </c>
      <c r="K21" s="209">
        <v>-2.9312076507484051</v>
      </c>
      <c r="L21" s="123">
        <v>1.6824834283729887E-2</v>
      </c>
    </row>
    <row r="22" spans="2:12" x14ac:dyDescent="0.25">
      <c r="B22" s="119" t="s">
        <v>256</v>
      </c>
      <c r="C22" s="124">
        <v>1057.7744763863418</v>
      </c>
      <c r="D22" s="124">
        <v>1143.0411927043988</v>
      </c>
      <c r="E22" s="125">
        <v>8.0609542224304942E-2</v>
      </c>
      <c r="F22" s="124">
        <v>85.266716318056979</v>
      </c>
      <c r="G22" s="126">
        <v>1.6637842797382292E-2</v>
      </c>
      <c r="H22" s="124">
        <v>88.711523326344519</v>
      </c>
      <c r="I22" s="124">
        <v>121.2419725188078</v>
      </c>
      <c r="J22" s="125">
        <v>0.36669925137902304</v>
      </c>
      <c r="K22" s="155">
        <v>32.53044919246328</v>
      </c>
      <c r="L22" s="126">
        <v>1.509381366356752E-2</v>
      </c>
    </row>
    <row r="23" spans="2:12" x14ac:dyDescent="0.25">
      <c r="B23" s="121" t="s">
        <v>257</v>
      </c>
      <c r="C23" s="94">
        <v>825.72811880265863</v>
      </c>
      <c r="D23" s="94">
        <v>962.79577112332538</v>
      </c>
      <c r="E23" s="95">
        <v>0.16599610598149517</v>
      </c>
      <c r="F23" s="94">
        <v>137.06765232066675</v>
      </c>
      <c r="G23" s="122">
        <v>1.4014232197559106E-2</v>
      </c>
      <c r="H23" s="94">
        <v>95.507254671710498</v>
      </c>
      <c r="I23" s="94">
        <v>123.0357609745495</v>
      </c>
      <c r="J23" s="95">
        <v>0.2882347147079396</v>
      </c>
      <c r="K23" s="154">
        <v>27.528506302839006</v>
      </c>
      <c r="L23" s="123">
        <v>1.531712831393436E-2</v>
      </c>
    </row>
    <row r="24" spans="2:12" x14ac:dyDescent="0.25">
      <c r="B24" s="119" t="s">
        <v>258</v>
      </c>
      <c r="C24" s="124">
        <v>772.3231319810958</v>
      </c>
      <c r="D24" s="124">
        <v>946.75525045140944</v>
      </c>
      <c r="E24" s="125">
        <v>0.22585380554752477</v>
      </c>
      <c r="F24" s="124">
        <v>174.43211847031364</v>
      </c>
      <c r="G24" s="126">
        <v>1.3780750094699741E-2</v>
      </c>
      <c r="H24" s="124">
        <v>89.175616308329694</v>
      </c>
      <c r="I24" s="124">
        <v>104.43866890588851</v>
      </c>
      <c r="J24" s="125">
        <v>0.171157242634421</v>
      </c>
      <c r="K24" s="155">
        <v>15.263052597558811</v>
      </c>
      <c r="L24" s="126">
        <v>1.300191488959788E-2</v>
      </c>
    </row>
    <row r="25" spans="2:12" x14ac:dyDescent="0.25">
      <c r="B25" s="121" t="s">
        <v>259</v>
      </c>
      <c r="C25" s="94">
        <v>819.88557428177455</v>
      </c>
      <c r="D25" s="94">
        <v>921.41862966770793</v>
      </c>
      <c r="E25" s="95">
        <v>0.12383808005754582</v>
      </c>
      <c r="F25" s="94">
        <v>101.53305538593338</v>
      </c>
      <c r="G25" s="122">
        <v>1.3411956112202271E-2</v>
      </c>
      <c r="H25" s="94">
        <v>88.773139818535995</v>
      </c>
      <c r="I25" s="94">
        <v>129.96662885962508</v>
      </c>
      <c r="J25" s="96">
        <v>0.46403100222988636</v>
      </c>
      <c r="K25" s="209">
        <v>41.19348904108908</v>
      </c>
      <c r="L25" s="123">
        <v>1.617997495203163E-2</v>
      </c>
    </row>
    <row r="26" spans="2:12" x14ac:dyDescent="0.25">
      <c r="B26" s="119" t="s">
        <v>260</v>
      </c>
      <c r="C26" s="124">
        <v>799.11109866153004</v>
      </c>
      <c r="D26" s="124">
        <v>901.30897093225497</v>
      </c>
      <c r="E26" s="125">
        <v>0.12788944170829453</v>
      </c>
      <c r="F26" s="124">
        <v>102.19787227072493</v>
      </c>
      <c r="G26" s="126">
        <v>1.3119244578370437E-2</v>
      </c>
      <c r="H26" s="124">
        <v>84.615781295161796</v>
      </c>
      <c r="I26" s="124">
        <v>107.3334084878102</v>
      </c>
      <c r="J26" s="126">
        <v>0.26847978999807887</v>
      </c>
      <c r="K26" s="210">
        <v>22.717627192648408</v>
      </c>
      <c r="L26" s="126">
        <v>1.3362290582490055E-2</v>
      </c>
    </row>
    <row r="27" spans="2:12" x14ac:dyDescent="0.25">
      <c r="B27" s="121" t="s">
        <v>261</v>
      </c>
      <c r="C27" s="94">
        <v>597.05028100905679</v>
      </c>
      <c r="D27" s="94">
        <v>723.13795651063128</v>
      </c>
      <c r="E27" s="95">
        <v>0.21118434998217817</v>
      </c>
      <c r="F27" s="94">
        <v>126.08767550157449</v>
      </c>
      <c r="G27" s="122">
        <v>1.052582856859088E-2</v>
      </c>
      <c r="H27" s="94">
        <v>62.1817306306327</v>
      </c>
      <c r="I27" s="94">
        <v>78.390978035964096</v>
      </c>
      <c r="J27" s="96">
        <v>0.26067539839983489</v>
      </c>
      <c r="K27" s="209">
        <v>16.209247405331396</v>
      </c>
      <c r="L27" s="123">
        <v>9.7591518085546492E-3</v>
      </c>
    </row>
    <row r="28" spans="2:12" x14ac:dyDescent="0.25">
      <c r="B28" s="119" t="s">
        <v>262</v>
      </c>
      <c r="C28" s="124">
        <v>593.75279796404152</v>
      </c>
      <c r="D28" s="124">
        <v>704.11579444701908</v>
      </c>
      <c r="E28" s="125">
        <v>0.18587364448876476</v>
      </c>
      <c r="F28" s="124">
        <v>110.36299648297756</v>
      </c>
      <c r="G28" s="126">
        <v>1.0248946384378508E-2</v>
      </c>
      <c r="H28" s="124">
        <v>68.693026638671512</v>
      </c>
      <c r="I28" s="124">
        <v>74.517758092312192</v>
      </c>
      <c r="J28" s="125">
        <v>8.479363537552409E-2</v>
      </c>
      <c r="K28" s="155">
        <v>5.8247314536406805</v>
      </c>
      <c r="L28" s="125">
        <v>9.276961863167326E-3</v>
      </c>
    </row>
    <row r="29" spans="2:12" x14ac:dyDescent="0.25">
      <c r="B29" s="127" t="s">
        <v>263</v>
      </c>
      <c r="C29" s="94">
        <v>686.28449109038468</v>
      </c>
      <c r="D29" s="94">
        <v>686.93069050594499</v>
      </c>
      <c r="E29" s="95">
        <v>9.4159116802083886E-4</v>
      </c>
      <c r="F29" s="94">
        <v>0.6461994155603179</v>
      </c>
      <c r="G29" s="122">
        <v>9.9988039926141477E-3</v>
      </c>
      <c r="H29" s="94">
        <v>83.126768627813902</v>
      </c>
      <c r="I29" s="94">
        <v>81.952976807360301</v>
      </c>
      <c r="J29" s="96">
        <v>-1.4120503417004659E-2</v>
      </c>
      <c r="K29" s="209">
        <v>-1.1737918204536015</v>
      </c>
      <c r="L29" s="123">
        <v>1.0202596802135321E-2</v>
      </c>
    </row>
    <row r="30" spans="2:12" x14ac:dyDescent="0.25">
      <c r="B30" s="119" t="s">
        <v>264</v>
      </c>
      <c r="C30" s="124">
        <v>652.19266145153881</v>
      </c>
      <c r="D30" s="124">
        <v>674.65190549337672</v>
      </c>
      <c r="E30" s="125">
        <v>3.4436517564996771E-2</v>
      </c>
      <c r="F30" s="124">
        <v>22.459244041837906</v>
      </c>
      <c r="G30" s="126">
        <v>9.8200768425465157E-3</v>
      </c>
      <c r="H30" s="124">
        <v>82.955626673443106</v>
      </c>
      <c r="I30" s="124">
        <v>105.8450284290135</v>
      </c>
      <c r="J30" s="126">
        <v>0.27592343851098966</v>
      </c>
      <c r="K30" s="210">
        <v>22.88940175557039</v>
      </c>
      <c r="L30" s="126">
        <v>1.3176997232329804E-2</v>
      </c>
    </row>
    <row r="31" spans="2:12" x14ac:dyDescent="0.25">
      <c r="B31" s="121" t="s">
        <v>265</v>
      </c>
      <c r="C31" s="94">
        <v>601.65267142999994</v>
      </c>
      <c r="D31" s="94">
        <v>666.92883692999999</v>
      </c>
      <c r="E31" s="95">
        <v>0.1084947655012527</v>
      </c>
      <c r="F31" s="94">
        <v>65.276165500000047</v>
      </c>
      <c r="G31" s="122">
        <v>9.7076616457093378E-3</v>
      </c>
      <c r="H31" s="94">
        <v>37.600498139999999</v>
      </c>
      <c r="I31" s="94">
        <v>62.65149048</v>
      </c>
      <c r="J31" s="95">
        <v>0.6662409696468985</v>
      </c>
      <c r="K31" s="154">
        <v>25.050992340000001</v>
      </c>
      <c r="L31" s="215">
        <v>7.7996910096724079E-3</v>
      </c>
    </row>
    <row r="32" spans="2:12" x14ac:dyDescent="0.25">
      <c r="B32" s="119" t="s">
        <v>203</v>
      </c>
      <c r="C32" s="124">
        <v>559.42021102000001</v>
      </c>
      <c r="D32" s="124">
        <v>660.10621791999995</v>
      </c>
      <c r="E32" s="125">
        <v>0.17998278381186394</v>
      </c>
      <c r="F32" s="124">
        <v>100.68600689999994</v>
      </c>
      <c r="G32" s="125">
        <v>9.6083531839676901E-3</v>
      </c>
      <c r="H32" s="124">
        <v>57.499320569999995</v>
      </c>
      <c r="I32" s="124">
        <v>106.48504208</v>
      </c>
      <c r="J32" s="126">
        <v>0.85193565809815985</v>
      </c>
      <c r="K32" s="210">
        <v>48.985721510000005</v>
      </c>
      <c r="L32" s="126">
        <v>1.3256674645930371E-2</v>
      </c>
    </row>
    <row r="33" spans="2:12" x14ac:dyDescent="0.25">
      <c r="B33" s="121" t="s">
        <v>266</v>
      </c>
      <c r="C33" s="94">
        <v>274.79740190477384</v>
      </c>
      <c r="D33" s="94">
        <v>645.89524434854479</v>
      </c>
      <c r="E33" s="95">
        <v>1.350441597596939</v>
      </c>
      <c r="F33" s="94">
        <v>371.09784244377096</v>
      </c>
      <c r="G33" s="214">
        <v>9.4015015448590273E-3</v>
      </c>
      <c r="H33" s="94">
        <v>36.869930711105141</v>
      </c>
      <c r="I33" s="94">
        <v>94.653770724802243</v>
      </c>
      <c r="J33" s="96">
        <v>1.5672348414881272</v>
      </c>
      <c r="K33" s="209">
        <v>57.783840013697102</v>
      </c>
      <c r="L33" s="123">
        <v>1.1783760592088527E-2</v>
      </c>
    </row>
    <row r="34" spans="2:12" x14ac:dyDescent="0.25">
      <c r="B34" s="119" t="s">
        <v>267</v>
      </c>
      <c r="C34" s="124">
        <v>650.20959234236045</v>
      </c>
      <c r="D34" s="124">
        <v>641.01142761261622</v>
      </c>
      <c r="E34" s="125">
        <v>-1.4146461138181854E-2</v>
      </c>
      <c r="F34" s="124">
        <v>-9.198164729744235</v>
      </c>
      <c r="G34" s="125">
        <v>9.3304138398644636E-3</v>
      </c>
      <c r="H34" s="124">
        <v>78.508354315941673</v>
      </c>
      <c r="I34" s="124">
        <v>79.147691332473201</v>
      </c>
      <c r="J34" s="126">
        <v>8.143553919862434E-3</v>
      </c>
      <c r="K34" s="210">
        <v>0.63933701653152752</v>
      </c>
      <c r="L34" s="126">
        <v>9.85335754652613E-3</v>
      </c>
    </row>
    <row r="35" spans="2:12" x14ac:dyDescent="0.25">
      <c r="B35" s="121" t="s">
        <v>268</v>
      </c>
      <c r="C35" s="94">
        <v>517.8668001100001</v>
      </c>
      <c r="D35" s="94">
        <v>611.07500431999995</v>
      </c>
      <c r="E35" s="95">
        <v>0.17998489995922018</v>
      </c>
      <c r="F35" s="94">
        <v>93.208204209999849</v>
      </c>
      <c r="G35" s="214">
        <v>8.8946661976644411E-3</v>
      </c>
      <c r="H35" s="94">
        <v>46.150941080000003</v>
      </c>
      <c r="I35" s="94">
        <v>62.803320990000003</v>
      </c>
      <c r="J35" s="95">
        <v>0.36082427617530177</v>
      </c>
      <c r="K35" s="154">
        <v>16.652379910000001</v>
      </c>
      <c r="L35" s="215">
        <v>7.8185928914116624E-3</v>
      </c>
    </row>
    <row r="36" spans="2:12" x14ac:dyDescent="0.25">
      <c r="B36" s="119" t="s">
        <v>269</v>
      </c>
      <c r="C36" s="124">
        <v>513.91037512106743</v>
      </c>
      <c r="D36" s="124">
        <v>598.81196907524384</v>
      </c>
      <c r="E36" s="125">
        <v>0.16520700508172315</v>
      </c>
      <c r="F36" s="124">
        <v>84.901593954176406</v>
      </c>
      <c r="G36" s="125">
        <v>8.7161682975684003E-3</v>
      </c>
      <c r="H36" s="124">
        <v>52.978396827912256</v>
      </c>
      <c r="I36" s="124">
        <v>55.762706978237901</v>
      </c>
      <c r="J36" s="126">
        <v>5.2555575801393362E-2</v>
      </c>
      <c r="K36" s="210">
        <v>2.7843101503256449</v>
      </c>
      <c r="L36" s="125">
        <v>6.9420835954732904E-3</v>
      </c>
    </row>
    <row r="37" spans="2:12" x14ac:dyDescent="0.25">
      <c r="B37" s="121" t="s">
        <v>270</v>
      </c>
      <c r="C37" s="94">
        <v>498.92842862454074</v>
      </c>
      <c r="D37" s="94">
        <v>569.57703560656296</v>
      </c>
      <c r="E37" s="95">
        <v>0.14160068444443663</v>
      </c>
      <c r="F37" s="94">
        <v>70.648606982022216</v>
      </c>
      <c r="G37" s="214">
        <v>8.290631378734337E-3</v>
      </c>
      <c r="H37" s="94">
        <v>44.114759624505822</v>
      </c>
      <c r="I37" s="94">
        <v>48.599545365193507</v>
      </c>
      <c r="J37" s="96">
        <v>0.10166179706885181</v>
      </c>
      <c r="K37" s="209">
        <v>4.4847857406876841</v>
      </c>
      <c r="L37" s="215">
        <v>6.0503179438336349E-3</v>
      </c>
    </row>
    <row r="38" spans="2:12" x14ac:dyDescent="0.25">
      <c r="B38" s="119" t="s">
        <v>271</v>
      </c>
      <c r="C38" s="124">
        <v>479.640285974579</v>
      </c>
      <c r="D38" s="124">
        <v>548.4349230824198</v>
      </c>
      <c r="E38" s="125">
        <v>0.14342964742433439</v>
      </c>
      <c r="F38" s="124">
        <v>68.794637107840799</v>
      </c>
      <c r="G38" s="125">
        <v>7.9828916867386267E-3</v>
      </c>
      <c r="H38" s="124">
        <v>61.771339889183707</v>
      </c>
      <c r="I38" s="124">
        <v>63.481566711556098</v>
      </c>
      <c r="J38" s="125">
        <v>2.768641291318108E-2</v>
      </c>
      <c r="K38" s="155">
        <v>1.7102268223723911</v>
      </c>
      <c r="L38" s="125">
        <v>7.9030299417713595E-3</v>
      </c>
    </row>
    <row r="39" spans="2:12" x14ac:dyDescent="0.25">
      <c r="B39" s="121" t="s">
        <v>272</v>
      </c>
      <c r="C39" s="94">
        <v>466.47537060030265</v>
      </c>
      <c r="D39" s="94">
        <v>477.40656723147413</v>
      </c>
      <c r="E39" s="95">
        <v>2.343359868518724E-2</v>
      </c>
      <c r="F39" s="94">
        <v>10.931196631171474</v>
      </c>
      <c r="G39" s="214">
        <v>6.9490193938175288E-3</v>
      </c>
      <c r="H39" s="94">
        <v>46.260268584685321</v>
      </c>
      <c r="I39" s="94">
        <v>53.046491808037196</v>
      </c>
      <c r="J39" s="96">
        <v>0.14669658069383718</v>
      </c>
      <c r="K39" s="209">
        <v>6.7862232233518753</v>
      </c>
      <c r="L39" s="215">
        <v>6.6039329963249226E-3</v>
      </c>
    </row>
    <row r="40" spans="2:12" x14ac:dyDescent="0.25">
      <c r="B40" s="119" t="s">
        <v>273</v>
      </c>
      <c r="C40" s="124">
        <v>631.79886807698358</v>
      </c>
      <c r="D40" s="124">
        <v>470.05012221689674</v>
      </c>
      <c r="E40" s="125">
        <v>-0.25601303521230434</v>
      </c>
      <c r="F40" s="124">
        <v>-161.74874586008684</v>
      </c>
      <c r="G40" s="125">
        <v>6.8419406844225138E-3</v>
      </c>
      <c r="H40" s="124">
        <v>48.679680265123977</v>
      </c>
      <c r="I40" s="124">
        <v>36.685229923506036</v>
      </c>
      <c r="J40" s="125">
        <v>-0.24639542158643213</v>
      </c>
      <c r="K40" s="155">
        <v>-11.994450341617942</v>
      </c>
      <c r="L40" s="125">
        <v>4.5670654573409797E-3</v>
      </c>
    </row>
    <row r="41" spans="2:12" x14ac:dyDescent="0.25">
      <c r="B41" s="121" t="s">
        <v>274</v>
      </c>
      <c r="C41" s="94">
        <v>184.66132624875291</v>
      </c>
      <c r="D41" s="94">
        <v>395.72653793064541</v>
      </c>
      <c r="E41" s="95">
        <v>1.1429854640899282</v>
      </c>
      <c r="F41" s="94">
        <v>211.06521168189249</v>
      </c>
      <c r="G41" s="214">
        <v>5.7601038097890422E-3</v>
      </c>
      <c r="H41" s="94">
        <v>50.73398659987852</v>
      </c>
      <c r="I41" s="94">
        <v>8.7904319960382136</v>
      </c>
      <c r="J41" s="95">
        <v>-0.826734846102962</v>
      </c>
      <c r="K41" s="154">
        <v>-41.943554603840305</v>
      </c>
      <c r="L41" s="215">
        <v>1.0943499170625946E-3</v>
      </c>
    </row>
    <row r="42" spans="2:12" x14ac:dyDescent="0.25">
      <c r="B42" s="119" t="s">
        <v>275</v>
      </c>
      <c r="C42" s="124">
        <v>516.20080470678408</v>
      </c>
      <c r="D42" s="124">
        <v>389.76957584790421</v>
      </c>
      <c r="E42" s="125">
        <v>-0.24492644665809116</v>
      </c>
      <c r="F42" s="124">
        <v>-126.43122885887988</v>
      </c>
      <c r="G42" s="125">
        <v>5.6733956497374161E-3</v>
      </c>
      <c r="H42" s="124">
        <v>31.188517563303279</v>
      </c>
      <c r="I42" s="124">
        <v>29.407411374828442</v>
      </c>
      <c r="J42" s="125">
        <v>-5.7107753995031318E-2</v>
      </c>
      <c r="K42" s="155">
        <v>-1.7811061884748369</v>
      </c>
      <c r="L42" s="125">
        <v>3.6610257850323295E-3</v>
      </c>
    </row>
    <row r="43" spans="2:12" x14ac:dyDescent="0.25">
      <c r="B43" s="121" t="s">
        <v>276</v>
      </c>
      <c r="C43" s="94">
        <v>359.85674641281588</v>
      </c>
      <c r="D43" s="94">
        <v>385.35399427606131</v>
      </c>
      <c r="E43" s="95">
        <v>7.0853883156037467E-2</v>
      </c>
      <c r="F43" s="94">
        <v>25.497247863245434</v>
      </c>
      <c r="G43" s="214">
        <v>5.6091234673171803E-3</v>
      </c>
      <c r="H43" s="94">
        <v>35.739392875964924</v>
      </c>
      <c r="I43" s="94">
        <v>53.185237851604597</v>
      </c>
      <c r="J43" s="95">
        <v>0.48814049629175904</v>
      </c>
      <c r="K43" s="154">
        <v>17.445844975639673</v>
      </c>
      <c r="L43" s="215">
        <v>6.6212059496154069E-3</v>
      </c>
    </row>
    <row r="44" spans="2:12" x14ac:dyDescent="0.25">
      <c r="B44" s="119" t="s">
        <v>277</v>
      </c>
      <c r="C44" s="124">
        <v>303.55041079268779</v>
      </c>
      <c r="D44" s="124">
        <v>350.32207732365964</v>
      </c>
      <c r="E44" s="125">
        <v>0.15408203997758685</v>
      </c>
      <c r="F44" s="124">
        <v>46.771666530971856</v>
      </c>
      <c r="G44" s="125">
        <v>5.0992069998572519E-3</v>
      </c>
      <c r="H44" s="124">
        <v>32.043178306207139</v>
      </c>
      <c r="I44" s="124">
        <v>40.427309718131511</v>
      </c>
      <c r="J44" s="125">
        <v>0.26165105507964759</v>
      </c>
      <c r="K44" s="155">
        <v>8.3841314119243719</v>
      </c>
      <c r="L44" s="125">
        <v>5.0329293323741579E-3</v>
      </c>
    </row>
    <row r="45" spans="2:12" x14ac:dyDescent="0.25">
      <c r="B45" s="121" t="s">
        <v>278</v>
      </c>
      <c r="C45" s="94">
        <v>274.65564162912995</v>
      </c>
      <c r="D45" s="94">
        <v>261.27154302267627</v>
      </c>
      <c r="E45" s="95">
        <v>-4.8730470370335066E-2</v>
      </c>
      <c r="F45" s="94">
        <v>-13.384098606453676</v>
      </c>
      <c r="G45" s="214">
        <v>3.8030080525409075E-3</v>
      </c>
      <c r="H45" s="94">
        <v>31.856787189654458</v>
      </c>
      <c r="I45" s="94">
        <v>22.991929272526001</v>
      </c>
      <c r="J45" s="96">
        <v>-0.27827218935647513</v>
      </c>
      <c r="K45" s="209">
        <v>-8.8648579171284574</v>
      </c>
      <c r="L45" s="215">
        <v>2.8623412255322439E-3</v>
      </c>
    </row>
    <row r="46" spans="2:12" x14ac:dyDescent="0.25">
      <c r="B46" s="119" t="s">
        <v>279</v>
      </c>
      <c r="C46" s="124">
        <v>246.17557346264911</v>
      </c>
      <c r="D46" s="124">
        <v>252.95103793489491</v>
      </c>
      <c r="E46" s="125">
        <v>2.7522895049836515E-2</v>
      </c>
      <c r="F46" s="124">
        <v>6.7754644722458011</v>
      </c>
      <c r="G46" s="125">
        <v>3.6818967080601435E-3</v>
      </c>
      <c r="H46" s="124">
        <v>24.833327809818762</v>
      </c>
      <c r="I46" s="124">
        <v>28.812605666006277</v>
      </c>
      <c r="J46" s="126">
        <v>0.16023941240022466</v>
      </c>
      <c r="K46" s="210">
        <v>3.9792778561875153</v>
      </c>
      <c r="L46" s="125">
        <v>3.5869764574894668E-3</v>
      </c>
    </row>
    <row r="47" spans="2:12" x14ac:dyDescent="0.25">
      <c r="B47" s="121" t="s">
        <v>280</v>
      </c>
      <c r="C47" s="94">
        <v>380.0314132507873</v>
      </c>
      <c r="D47" s="94">
        <v>238.80201974909468</v>
      </c>
      <c r="E47" s="95">
        <v>-0.37162557772163329</v>
      </c>
      <c r="F47" s="94">
        <v>-141.22939350169261</v>
      </c>
      <c r="G47" s="214">
        <v>3.4759468771921264E-3</v>
      </c>
      <c r="H47" s="94">
        <v>9.1152216824453927</v>
      </c>
      <c r="I47" s="94">
        <v>35.293312104547617</v>
      </c>
      <c r="J47" s="95">
        <v>2.8719093549329102</v>
      </c>
      <c r="K47" s="154">
        <v>26.178090422102223</v>
      </c>
      <c r="L47" s="215">
        <v>4.3937810100667602E-3</v>
      </c>
    </row>
    <row r="48" spans="2:12" x14ac:dyDescent="0.25">
      <c r="B48" s="119" t="s">
        <v>281</v>
      </c>
      <c r="C48" s="124">
        <v>150.05016047341084</v>
      </c>
      <c r="D48" s="124">
        <v>220.08267172011566</v>
      </c>
      <c r="E48" s="125">
        <v>0.46672733321811211</v>
      </c>
      <c r="F48" s="124">
        <v>70.032511246704814</v>
      </c>
      <c r="G48" s="125">
        <v>3.2034723839162002E-3</v>
      </c>
      <c r="H48" s="124">
        <v>20.360843434147998</v>
      </c>
      <c r="I48" s="124">
        <v>22.132228881208903</v>
      </c>
      <c r="J48" s="125">
        <v>8.6999610442956454E-2</v>
      </c>
      <c r="K48" s="155">
        <v>1.7713854470609043</v>
      </c>
      <c r="L48" s="125">
        <v>2.7553142839256695E-3</v>
      </c>
    </row>
    <row r="49" spans="2:12" x14ac:dyDescent="0.25">
      <c r="B49" s="121" t="s">
        <v>282</v>
      </c>
      <c r="C49" s="94">
        <v>202.95667209760592</v>
      </c>
      <c r="D49" s="94">
        <v>188.63213512692408</v>
      </c>
      <c r="E49" s="95">
        <v>-7.0579285828025751E-2</v>
      </c>
      <c r="F49" s="94">
        <v>-14.324536970681834</v>
      </c>
      <c r="G49" s="214">
        <v>2.7456856592813668E-3</v>
      </c>
      <c r="H49" s="94">
        <v>27.78867868905553</v>
      </c>
      <c r="I49" s="94">
        <v>22.60413099806361</v>
      </c>
      <c r="J49" s="96">
        <v>-0.18657050049068491</v>
      </c>
      <c r="K49" s="209">
        <v>-5.1845476909919199</v>
      </c>
      <c r="L49" s="215">
        <v>2.8140629373108912E-3</v>
      </c>
    </row>
    <row r="50" spans="2:12" x14ac:dyDescent="0.25">
      <c r="B50" s="119" t="s">
        <v>283</v>
      </c>
      <c r="C50" s="124">
        <v>13.084690798786067</v>
      </c>
      <c r="D50" s="124">
        <v>12.05735546033309</v>
      </c>
      <c r="E50" s="125">
        <v>-7.8514299974767998E-2</v>
      </c>
      <c r="F50" s="175">
        <v>-1.0273353384529766</v>
      </c>
      <c r="G50" s="174">
        <v>1.7550407280296517E-4</v>
      </c>
      <c r="H50" s="213">
        <v>0.71780920926358427</v>
      </c>
      <c r="I50" s="213">
        <v>0.22449362839784959</v>
      </c>
      <c r="J50" s="126">
        <v>-0.6872516742601249</v>
      </c>
      <c r="K50" s="212">
        <v>-0.49331558086573468</v>
      </c>
      <c r="L50" s="211">
        <v>2.7947953380333466E-5</v>
      </c>
    </row>
    <row r="51" spans="2:12" ht="13.5" thickBot="1" x14ac:dyDescent="0.3">
      <c r="B51" s="128" t="s">
        <v>19</v>
      </c>
      <c r="C51" s="115">
        <v>61655.322904155677</v>
      </c>
      <c r="D51" s="115">
        <v>68701.285775114957</v>
      </c>
      <c r="E51" s="116">
        <v>0.11427987948278795</v>
      </c>
      <c r="F51" s="115">
        <v>7045.9628709592798</v>
      </c>
      <c r="G51" s="117">
        <v>1</v>
      </c>
      <c r="H51" s="115">
        <v>6546.3554275768802</v>
      </c>
      <c r="I51" s="115">
        <v>8032.5605722464898</v>
      </c>
      <c r="J51" s="117">
        <v>0.22702787239582034</v>
      </c>
      <c r="K51" s="118">
        <v>1486.2051446696096</v>
      </c>
      <c r="L51" s="169">
        <v>1</v>
      </c>
    </row>
    <row r="53" spans="2:12" x14ac:dyDescent="0.25">
      <c r="B53" s="229"/>
      <c r="C53" s="229"/>
      <c r="D53" s="229"/>
      <c r="E53" s="229"/>
      <c r="F53" s="229"/>
      <c r="G53" s="229"/>
    </row>
    <row r="54" spans="2:12" ht="31.5" customHeight="1" x14ac:dyDescent="0.25">
      <c r="B54" s="2" t="s">
        <v>92</v>
      </c>
    </row>
  </sheetData>
  <mergeCells count="6">
    <mergeCell ref="H6:L6"/>
    <mergeCell ref="B2:G2"/>
    <mergeCell ref="B3:G3"/>
    <mergeCell ref="B53:G53"/>
    <mergeCell ref="B6:B7"/>
    <mergeCell ref="C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4BF4-154C-48EE-9536-336FA626BE9A}">
  <sheetPr>
    <tabColor rgb="FF00B050"/>
    <pageSetUpPr fitToPage="1"/>
  </sheetPr>
  <dimension ref="A2:L37"/>
  <sheetViews>
    <sheetView showGridLines="0" topLeftCell="A12" workbookViewId="0">
      <selection activeCell="G31" sqref="G31:G33"/>
    </sheetView>
  </sheetViews>
  <sheetFormatPr baseColWidth="10" defaultColWidth="11.42578125" defaultRowHeight="12.75" x14ac:dyDescent="0.25"/>
  <cols>
    <col min="1" max="1" width="11.42578125" style="2"/>
    <col min="2" max="2" width="17" style="2" customWidth="1"/>
    <col min="3" max="16384" width="11.42578125" style="2"/>
  </cols>
  <sheetData>
    <row r="2" spans="1:12" x14ac:dyDescent="0.25">
      <c r="A2" s="2" t="s">
        <v>5</v>
      </c>
      <c r="B2" s="230" t="s">
        <v>130</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60" t="s">
        <v>95</v>
      </c>
      <c r="C6" s="254" t="str">
        <f>CONCATENATE("enero-",H6)</f>
        <v>enero-septiembre</v>
      </c>
      <c r="D6" s="255"/>
      <c r="E6" s="255"/>
      <c r="F6" s="255"/>
      <c r="G6" s="256"/>
      <c r="H6" s="251" t="s">
        <v>140</v>
      </c>
      <c r="I6" s="252"/>
      <c r="J6" s="252"/>
      <c r="K6" s="252"/>
      <c r="L6" s="253"/>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29" t="s">
        <v>21</v>
      </c>
      <c r="C8" s="130">
        <v>27373.129691999999</v>
      </c>
      <c r="D8" s="130">
        <v>27775.485926000001</v>
      </c>
      <c r="E8" s="131">
        <v>1.4698948878965501E-2</v>
      </c>
      <c r="F8" s="130">
        <v>402.35623400000259</v>
      </c>
      <c r="G8" s="131">
        <v>0.35233993922867823</v>
      </c>
      <c r="H8" s="130">
        <v>2918.6897479999998</v>
      </c>
      <c r="I8" s="130">
        <v>3176.5940799999998</v>
      </c>
      <c r="J8" s="131">
        <v>8.8363051323535169E-2</v>
      </c>
      <c r="K8" s="130">
        <v>257.90433200000007</v>
      </c>
      <c r="L8" s="131">
        <v>0.37193833582162494</v>
      </c>
    </row>
    <row r="9" spans="1:12" x14ac:dyDescent="0.25">
      <c r="B9" s="132" t="s">
        <v>22</v>
      </c>
      <c r="C9" s="133">
        <v>12201.584097000001</v>
      </c>
      <c r="D9" s="133">
        <v>14009.134726</v>
      </c>
      <c r="E9" s="134">
        <v>0.14814065244564611</v>
      </c>
      <c r="F9" s="133">
        <v>1807.5506289999994</v>
      </c>
      <c r="G9" s="134">
        <v>0.17770985865578501</v>
      </c>
      <c r="H9" s="133">
        <v>1338.6553260000001</v>
      </c>
      <c r="I9" s="133">
        <v>1234.7740289999999</v>
      </c>
      <c r="J9" s="134">
        <v>-7.7601227875740864E-2</v>
      </c>
      <c r="K9" s="133">
        <v>-103.88129700000013</v>
      </c>
      <c r="L9" s="134">
        <v>0.14457616739688151</v>
      </c>
    </row>
    <row r="10" spans="1:12" x14ac:dyDescent="0.25">
      <c r="B10" s="129" t="s">
        <v>23</v>
      </c>
      <c r="C10" s="130">
        <v>6974.0620650000001</v>
      </c>
      <c r="D10" s="130">
        <v>7474.8624490000002</v>
      </c>
      <c r="E10" s="131">
        <v>7.1808994432859263E-2</v>
      </c>
      <c r="F10" s="130">
        <v>500.80038400000012</v>
      </c>
      <c r="G10" s="131">
        <v>9.4820756261119063E-2</v>
      </c>
      <c r="H10" s="130">
        <v>775.621713</v>
      </c>
      <c r="I10" s="130">
        <v>836.27479400000004</v>
      </c>
      <c r="J10" s="131">
        <v>7.8199307708137988E-2</v>
      </c>
      <c r="K10" s="130">
        <v>60.653081000000043</v>
      </c>
      <c r="L10" s="131">
        <v>9.7917029162861199E-2</v>
      </c>
    </row>
    <row r="11" spans="1:12" x14ac:dyDescent="0.25">
      <c r="B11" s="132" t="s">
        <v>24</v>
      </c>
      <c r="C11" s="133">
        <v>5913.7670580000004</v>
      </c>
      <c r="D11" s="133">
        <v>6610.6567560000003</v>
      </c>
      <c r="E11" s="134">
        <v>0.11784192565672069</v>
      </c>
      <c r="F11" s="133">
        <v>696.88969799999995</v>
      </c>
      <c r="G11" s="134">
        <v>8.3858061237027062E-2</v>
      </c>
      <c r="H11" s="133">
        <v>694.23937000000001</v>
      </c>
      <c r="I11" s="133">
        <v>571.81336199999998</v>
      </c>
      <c r="J11" s="134">
        <v>-0.17634552762399525</v>
      </c>
      <c r="K11" s="133">
        <v>-122.42600800000002</v>
      </c>
      <c r="L11" s="134">
        <v>6.6951994780160382E-2</v>
      </c>
    </row>
    <row r="12" spans="1:12" x14ac:dyDescent="0.25">
      <c r="B12" s="129" t="s">
        <v>25</v>
      </c>
      <c r="C12" s="130">
        <v>4655.2428339999997</v>
      </c>
      <c r="D12" s="130">
        <v>4798.067403</v>
      </c>
      <c r="E12" s="131">
        <v>3.06803692294777E-2</v>
      </c>
      <c r="F12" s="130">
        <v>142.82456900000034</v>
      </c>
      <c r="G12" s="131">
        <v>6.0864849734478844E-2</v>
      </c>
      <c r="H12" s="130">
        <v>498.83694200000002</v>
      </c>
      <c r="I12" s="130">
        <v>474.51952599999998</v>
      </c>
      <c r="J12" s="131">
        <v>-4.8748226028536679E-2</v>
      </c>
      <c r="K12" s="130">
        <v>-24.317416000000037</v>
      </c>
      <c r="L12" s="131">
        <v>5.5560137169085921E-2</v>
      </c>
    </row>
    <row r="13" spans="1:12" x14ac:dyDescent="0.25">
      <c r="B13" s="132" t="s">
        <v>27</v>
      </c>
      <c r="C13" s="133">
        <v>3514.5354360000001</v>
      </c>
      <c r="D13" s="133">
        <v>3714.7139699999998</v>
      </c>
      <c r="E13" s="134">
        <v>5.6957324131529763E-2</v>
      </c>
      <c r="F13" s="133">
        <v>200.17853399999967</v>
      </c>
      <c r="G13" s="134">
        <v>4.7122203295696247E-2</v>
      </c>
      <c r="H13" s="133">
        <v>357.07689599999998</v>
      </c>
      <c r="I13" s="133">
        <v>410.07324699999998</v>
      </c>
      <c r="J13" s="134">
        <v>0.14841719414968813</v>
      </c>
      <c r="K13" s="133">
        <v>52.996351000000004</v>
      </c>
      <c r="L13" s="134">
        <v>4.801430627049149E-2</v>
      </c>
    </row>
    <row r="14" spans="1:12" x14ac:dyDescent="0.25">
      <c r="B14" s="129" t="s">
        <v>26</v>
      </c>
      <c r="C14" s="130">
        <v>3797.3447999999999</v>
      </c>
      <c r="D14" s="130">
        <v>3580.7807769999999</v>
      </c>
      <c r="E14" s="131">
        <v>-5.7030381597162338E-2</v>
      </c>
      <c r="F14" s="130">
        <v>-216.56402299999991</v>
      </c>
      <c r="G14" s="131">
        <v>4.5423222647507144E-2</v>
      </c>
      <c r="H14" s="130">
        <v>293.41087800000003</v>
      </c>
      <c r="I14" s="130">
        <v>452.75564000000003</v>
      </c>
      <c r="J14" s="131">
        <v>0.543077213381298</v>
      </c>
      <c r="K14" s="130">
        <v>159.344762</v>
      </c>
      <c r="L14" s="131">
        <v>5.3011865864666829E-2</v>
      </c>
    </row>
    <row r="15" spans="1:12" x14ac:dyDescent="0.25">
      <c r="B15" s="132" t="s">
        <v>46</v>
      </c>
      <c r="C15" s="133">
        <v>3104.8386420000002</v>
      </c>
      <c r="D15" s="133">
        <v>3034.2831430000001</v>
      </c>
      <c r="E15" s="134">
        <v>-2.2724369004423095E-2</v>
      </c>
      <c r="F15" s="133">
        <v>-70.555499000000054</v>
      </c>
      <c r="G15" s="134">
        <v>3.8490744718401609E-2</v>
      </c>
      <c r="H15" s="133">
        <v>314.80203899999998</v>
      </c>
      <c r="I15" s="133">
        <v>330.77752199999998</v>
      </c>
      <c r="J15" s="134">
        <v>5.0747711325973999E-2</v>
      </c>
      <c r="K15" s="133">
        <v>15.975482999999997</v>
      </c>
      <c r="L15" s="134">
        <v>3.8729796115429684E-2</v>
      </c>
    </row>
    <row r="16" spans="1:12" x14ac:dyDescent="0.25">
      <c r="B16" s="129" t="s">
        <v>29</v>
      </c>
      <c r="C16" s="130">
        <v>1870.7356179999999</v>
      </c>
      <c r="D16" s="130">
        <v>2329.9423929999998</v>
      </c>
      <c r="E16" s="131">
        <v>0.24546855824070812</v>
      </c>
      <c r="F16" s="130">
        <v>459.20677499999988</v>
      </c>
      <c r="G16" s="131">
        <v>2.9555981967087225E-2</v>
      </c>
      <c r="H16" s="130">
        <v>162.26812100000001</v>
      </c>
      <c r="I16" s="130">
        <v>461.25152800000001</v>
      </c>
      <c r="J16" s="131">
        <v>1.8425270789941544</v>
      </c>
      <c r="K16" s="130">
        <v>298.983407</v>
      </c>
      <c r="L16" s="131">
        <v>5.4006625145980772E-2</v>
      </c>
    </row>
    <row r="17" spans="2:12" x14ac:dyDescent="0.25">
      <c r="B17" s="132" t="s">
        <v>30</v>
      </c>
      <c r="C17" s="133">
        <v>787.16792799999996</v>
      </c>
      <c r="D17" s="133">
        <v>1313.6201450000001</v>
      </c>
      <c r="E17" s="134">
        <v>0.66879276743094151</v>
      </c>
      <c r="F17" s="133">
        <v>526.45221700000013</v>
      </c>
      <c r="G17" s="134">
        <v>1.6663645175892774E-2</v>
      </c>
      <c r="H17" s="133">
        <v>76.196511999999998</v>
      </c>
      <c r="I17" s="133">
        <v>120.819751</v>
      </c>
      <c r="J17" s="134">
        <v>0.58563361797978364</v>
      </c>
      <c r="K17" s="133">
        <v>44.623238999999998</v>
      </c>
      <c r="L17" s="134">
        <v>1.4146439862824118E-2</v>
      </c>
    </row>
    <row r="18" spans="2:12" x14ac:dyDescent="0.25">
      <c r="B18" s="129" t="s">
        <v>28</v>
      </c>
      <c r="C18" s="130">
        <v>866.09873900000002</v>
      </c>
      <c r="D18" s="130">
        <v>841.97583199999997</v>
      </c>
      <c r="E18" s="131">
        <v>-2.7852375155115072E-2</v>
      </c>
      <c r="F18" s="130">
        <v>-24.122907000000055</v>
      </c>
      <c r="G18" s="131">
        <v>1.0680702914406891E-2</v>
      </c>
      <c r="H18" s="130">
        <v>78.789945000000003</v>
      </c>
      <c r="I18" s="130">
        <v>102.88629299999999</v>
      </c>
      <c r="J18" s="131">
        <v>0.30583024267880865</v>
      </c>
      <c r="K18" s="130">
        <v>24.096347999999992</v>
      </c>
      <c r="L18" s="131">
        <v>1.2046662442082023E-2</v>
      </c>
    </row>
    <row r="19" spans="2:12" x14ac:dyDescent="0.25">
      <c r="B19" s="132" t="s">
        <v>31</v>
      </c>
      <c r="C19" s="133">
        <v>523.26590599999997</v>
      </c>
      <c r="D19" s="133">
        <v>561.69665799999996</v>
      </c>
      <c r="E19" s="134">
        <v>7.3444020639097385E-2</v>
      </c>
      <c r="F19" s="133">
        <v>38.430751999999984</v>
      </c>
      <c r="G19" s="136">
        <v>7.1252818716454683E-3</v>
      </c>
      <c r="H19" s="133">
        <v>56.656047999999998</v>
      </c>
      <c r="I19" s="133">
        <v>54.571227</v>
      </c>
      <c r="J19" s="134">
        <v>-3.6797854308510902E-2</v>
      </c>
      <c r="K19" s="133">
        <v>-2.084820999999998</v>
      </c>
      <c r="L19" s="136">
        <v>6.3895892402230153E-3</v>
      </c>
    </row>
    <row r="20" spans="2:12" x14ac:dyDescent="0.25">
      <c r="B20" s="129" t="s">
        <v>32</v>
      </c>
      <c r="C20" s="130">
        <v>477.495181</v>
      </c>
      <c r="D20" s="130">
        <v>520.01760100000001</v>
      </c>
      <c r="E20" s="131">
        <v>8.9053087218486482E-2</v>
      </c>
      <c r="F20" s="130">
        <v>42.522420000000011</v>
      </c>
      <c r="G20" s="135">
        <v>6.5965711787123833E-3</v>
      </c>
      <c r="H20" s="130">
        <v>41.101675</v>
      </c>
      <c r="I20" s="130">
        <v>55.260869</v>
      </c>
      <c r="J20" s="131">
        <v>0.34449189722803264</v>
      </c>
      <c r="K20" s="130">
        <v>14.159193999999999</v>
      </c>
      <c r="L20" s="135">
        <v>6.4703374539805299E-3</v>
      </c>
    </row>
    <row r="21" spans="2:12" x14ac:dyDescent="0.25">
      <c r="B21" s="132" t="s">
        <v>34</v>
      </c>
      <c r="C21" s="133">
        <v>396.98841800000002</v>
      </c>
      <c r="D21" s="133">
        <v>450.97391399999998</v>
      </c>
      <c r="E21" s="134">
        <v>0.13598758440353276</v>
      </c>
      <c r="F21" s="133">
        <v>53.985495999999955</v>
      </c>
      <c r="G21" s="136">
        <v>5.7207323708328038E-3</v>
      </c>
      <c r="H21" s="133">
        <v>43.120060000000002</v>
      </c>
      <c r="I21" s="133">
        <v>56.288113000000003</v>
      </c>
      <c r="J21" s="134">
        <v>0.3053811381524052</v>
      </c>
      <c r="K21" s="133">
        <v>13.168053</v>
      </c>
      <c r="L21" s="136">
        <v>6.59061452250757E-3</v>
      </c>
    </row>
    <row r="22" spans="2:12" x14ac:dyDescent="0.25">
      <c r="B22" s="129" t="s">
        <v>33</v>
      </c>
      <c r="C22" s="130">
        <v>505.06527499999999</v>
      </c>
      <c r="D22" s="130">
        <v>443.19026100000002</v>
      </c>
      <c r="E22" s="131">
        <v>-0.1225089450071577</v>
      </c>
      <c r="F22" s="130">
        <v>-61.875013999999965</v>
      </c>
      <c r="G22" s="135">
        <v>5.62199451860211E-3</v>
      </c>
      <c r="H22" s="130">
        <v>48.514299000000001</v>
      </c>
      <c r="I22" s="130">
        <v>63.931730000000002</v>
      </c>
      <c r="J22" s="131">
        <v>0.31779148246581901</v>
      </c>
      <c r="K22" s="130">
        <v>15.417431000000001</v>
      </c>
      <c r="L22" s="135">
        <v>7.4855838245462747E-3</v>
      </c>
    </row>
    <row r="23" spans="2:12" x14ac:dyDescent="0.25">
      <c r="B23" s="132" t="s">
        <v>36</v>
      </c>
      <c r="C23" s="133">
        <v>224.74867</v>
      </c>
      <c r="D23" s="133">
        <v>224.88774100000001</v>
      </c>
      <c r="E23" s="134">
        <v>6.1878452940344886E-4</v>
      </c>
      <c r="F23" s="133">
        <v>0.13907100000000128</v>
      </c>
      <c r="G23" s="136">
        <v>2.8527649600197575E-3</v>
      </c>
      <c r="H23" s="133">
        <v>17.478185</v>
      </c>
      <c r="I23" s="133">
        <v>20.693674999999999</v>
      </c>
      <c r="J23" s="134">
        <v>0.18397161947879592</v>
      </c>
      <c r="K23" s="133">
        <v>3.2154899999999991</v>
      </c>
      <c r="L23" s="136">
        <v>2.422963352476425E-3</v>
      </c>
    </row>
    <row r="24" spans="2:12" x14ac:dyDescent="0.25">
      <c r="B24" s="129" t="s">
        <v>35</v>
      </c>
      <c r="C24" s="130">
        <v>331.56420700000001</v>
      </c>
      <c r="D24" s="130">
        <v>220.34574499999999</v>
      </c>
      <c r="E24" s="131">
        <v>-0.33543567023204046</v>
      </c>
      <c r="F24" s="130">
        <v>-111.21846200000002</v>
      </c>
      <c r="G24" s="135">
        <v>2.7951484488674223E-3</v>
      </c>
      <c r="H24" s="130">
        <v>23.512312000000001</v>
      </c>
      <c r="I24" s="130">
        <v>31.2681</v>
      </c>
      <c r="J24" s="131">
        <v>0.329860712974547</v>
      </c>
      <c r="K24" s="130">
        <v>7.755787999999999</v>
      </c>
      <c r="L24" s="135">
        <v>3.6610925996261225E-3</v>
      </c>
    </row>
    <row r="25" spans="2:12" x14ac:dyDescent="0.25">
      <c r="B25" s="132" t="s">
        <v>39</v>
      </c>
      <c r="C25" s="133">
        <v>149.78482399999999</v>
      </c>
      <c r="D25" s="133">
        <v>201.57112799999999</v>
      </c>
      <c r="E25" s="134">
        <v>0.34573799011841144</v>
      </c>
      <c r="F25" s="133">
        <v>51.786304000000001</v>
      </c>
      <c r="G25" s="136">
        <v>2.5569870921068011E-3</v>
      </c>
      <c r="H25" s="133">
        <v>5.454555</v>
      </c>
      <c r="I25" s="133">
        <v>11.236113</v>
      </c>
      <c r="J25" s="134">
        <v>1.059950445086721</v>
      </c>
      <c r="K25" s="133">
        <v>5.7815579999999995</v>
      </c>
      <c r="L25" s="136">
        <v>1.3156044068191822E-3</v>
      </c>
    </row>
    <row r="26" spans="2:12" x14ac:dyDescent="0.25">
      <c r="B26" s="129" t="s">
        <v>40</v>
      </c>
      <c r="C26" s="130">
        <v>147.94126900000001</v>
      </c>
      <c r="D26" s="130">
        <v>163.995136</v>
      </c>
      <c r="E26" s="131">
        <v>0.10851513650325662</v>
      </c>
      <c r="F26" s="130">
        <v>16.053866999999997</v>
      </c>
      <c r="G26" s="135">
        <v>2.0803249457447071E-3</v>
      </c>
      <c r="H26" s="130">
        <v>16.947299999999998</v>
      </c>
      <c r="I26" s="130">
        <v>16.414026</v>
      </c>
      <c r="J26" s="131">
        <v>-3.146660529995926E-2</v>
      </c>
      <c r="K26" s="130">
        <v>-0.53327399999999869</v>
      </c>
      <c r="L26" s="135">
        <v>1.9218714638456051E-3</v>
      </c>
    </row>
    <row r="27" spans="2:12" x14ac:dyDescent="0.25">
      <c r="B27" s="132" t="s">
        <v>37</v>
      </c>
      <c r="C27" s="133">
        <v>161.349862</v>
      </c>
      <c r="D27" s="133">
        <v>137.20166</v>
      </c>
      <c r="E27" s="134">
        <v>-0.1496636049183605</v>
      </c>
      <c r="F27" s="133">
        <v>-24.148201999999998</v>
      </c>
      <c r="G27" s="136">
        <v>1.7404420817431056E-3</v>
      </c>
      <c r="H27" s="133">
        <v>12.447376999999999</v>
      </c>
      <c r="I27" s="133">
        <v>10.443771999999999</v>
      </c>
      <c r="J27" s="134">
        <v>-0.16096604127921899</v>
      </c>
      <c r="K27" s="133">
        <v>-2.0036050000000003</v>
      </c>
      <c r="L27" s="136">
        <v>1.2228314602224794E-3</v>
      </c>
    </row>
    <row r="28" spans="2:12" x14ac:dyDescent="0.25">
      <c r="B28" s="129" t="s">
        <v>38</v>
      </c>
      <c r="C28" s="130">
        <v>148.06678299999999</v>
      </c>
      <c r="D28" s="130">
        <v>124.924268</v>
      </c>
      <c r="E28" s="131">
        <v>-0.15629781731666303</v>
      </c>
      <c r="F28" s="130">
        <v>-23.142514999999989</v>
      </c>
      <c r="G28" s="135">
        <v>1.5846998721309466E-3</v>
      </c>
      <c r="H28" s="130">
        <v>12.110260999999999</v>
      </c>
      <c r="I28" s="130">
        <v>13.739003</v>
      </c>
      <c r="J28" s="131">
        <v>0.13449272480584851</v>
      </c>
      <c r="K28" s="130">
        <v>1.6287420000000008</v>
      </c>
      <c r="L28" s="135">
        <v>1.6086606544542551E-3</v>
      </c>
    </row>
    <row r="29" spans="2:12" x14ac:dyDescent="0.25">
      <c r="B29" s="132" t="s">
        <v>42</v>
      </c>
      <c r="C29" s="133">
        <v>122.702095</v>
      </c>
      <c r="D29" s="133">
        <v>105.29104100000001</v>
      </c>
      <c r="E29" s="134">
        <v>-0.14189695783107859</v>
      </c>
      <c r="F29" s="133">
        <v>-17.411053999999993</v>
      </c>
      <c r="G29" s="136">
        <v>1.3356468033035365E-3</v>
      </c>
      <c r="H29" s="133">
        <v>6.8744800000000001</v>
      </c>
      <c r="I29" s="133">
        <v>10.071667</v>
      </c>
      <c r="J29" s="134">
        <v>0.46508055882044896</v>
      </c>
      <c r="K29" s="133">
        <v>3.1971869999999996</v>
      </c>
      <c r="L29" s="136">
        <v>1.179262747643721E-3</v>
      </c>
    </row>
    <row r="30" spans="2:12" x14ac:dyDescent="0.25">
      <c r="B30" s="129" t="s">
        <v>43</v>
      </c>
      <c r="C30" s="130">
        <v>81.571393</v>
      </c>
      <c r="D30" s="130">
        <v>78.196473999999995</v>
      </c>
      <c r="E30" s="131">
        <v>-4.1373806133236046E-2</v>
      </c>
      <c r="F30" s="130">
        <v>-3.3749190000000056</v>
      </c>
      <c r="G30" s="135">
        <v>9.9194451432679906E-4</v>
      </c>
      <c r="H30" s="130">
        <v>8.2126479999999997</v>
      </c>
      <c r="I30" s="130">
        <v>9.8201610000000006</v>
      </c>
      <c r="J30" s="131">
        <v>0.19573625948658724</v>
      </c>
      <c r="K30" s="130">
        <v>1.6075130000000009</v>
      </c>
      <c r="L30" s="135">
        <v>1.149814627823151E-3</v>
      </c>
    </row>
    <row r="31" spans="2:12" x14ac:dyDescent="0.25">
      <c r="B31" s="132" t="s">
        <v>41</v>
      </c>
      <c r="C31" s="133">
        <v>88.376234999999994</v>
      </c>
      <c r="D31" s="133">
        <v>53.630149000000003</v>
      </c>
      <c r="E31" s="134">
        <v>-0.39316096685947299</v>
      </c>
      <c r="F31" s="133">
        <v>-34.746085999999991</v>
      </c>
      <c r="G31" s="137">
        <v>6.8031369423484332E-4</v>
      </c>
      <c r="H31" s="133">
        <v>10.926978999999999</v>
      </c>
      <c r="I31" s="133">
        <v>8.2275650000000002</v>
      </c>
      <c r="J31" s="134">
        <v>-0.24704119958499049</v>
      </c>
      <c r="K31" s="133">
        <v>-2.6994139999999991</v>
      </c>
      <c r="L31" s="136">
        <v>9.633421069538252E-4</v>
      </c>
    </row>
    <row r="32" spans="2:12" x14ac:dyDescent="0.25">
      <c r="B32" s="129" t="s">
        <v>44</v>
      </c>
      <c r="C32" s="130">
        <v>42.587629999999997</v>
      </c>
      <c r="D32" s="130">
        <v>45.595939999999999</v>
      </c>
      <c r="E32" s="131">
        <v>7.0638117218544405E-2</v>
      </c>
      <c r="F32" s="130">
        <v>3.0083100000000016</v>
      </c>
      <c r="G32" s="160">
        <v>5.7839746787782115E-4</v>
      </c>
      <c r="H32" s="130">
        <v>3.2209249999999998</v>
      </c>
      <c r="I32" s="130">
        <v>3.9469569999999998</v>
      </c>
      <c r="J32" s="131">
        <v>0.22541102323090412</v>
      </c>
      <c r="K32" s="130">
        <v>0.72603200000000001</v>
      </c>
      <c r="L32" s="160">
        <v>4.6213793174969123E-4</v>
      </c>
    </row>
    <row r="33" spans="2:12" x14ac:dyDescent="0.25">
      <c r="B33" s="132" t="s">
        <v>45</v>
      </c>
      <c r="C33" s="133">
        <v>9.6587350000000001</v>
      </c>
      <c r="D33" s="133">
        <v>16.458783</v>
      </c>
      <c r="E33" s="134">
        <v>0.70403091088015146</v>
      </c>
      <c r="F33" s="133">
        <v>6.8000480000000003</v>
      </c>
      <c r="G33" s="137">
        <v>2.0878434377162811E-4</v>
      </c>
      <c r="H33" s="133">
        <v>0.77283999999999997</v>
      </c>
      <c r="I33" s="133">
        <v>2.1943790000000001</v>
      </c>
      <c r="J33" s="134">
        <v>1.839370374204234</v>
      </c>
      <c r="K33" s="133">
        <v>1.4215390000000001</v>
      </c>
      <c r="L33" s="137">
        <v>2.5693357503893654E-4</v>
      </c>
    </row>
    <row r="34" spans="2:12" ht="13.5" thickBot="1" x14ac:dyDescent="0.3">
      <c r="B34" s="138" t="s">
        <v>19</v>
      </c>
      <c r="C34" s="139">
        <v>74469.673392000012</v>
      </c>
      <c r="D34" s="139">
        <v>78831.500018999985</v>
      </c>
      <c r="E34" s="140">
        <v>5.8571851175441614E-2</v>
      </c>
      <c r="F34" s="139">
        <v>4361.8266269999731</v>
      </c>
      <c r="G34" s="140">
        <v>1</v>
      </c>
      <c r="H34" s="139">
        <v>7815.9374339999995</v>
      </c>
      <c r="I34" s="139">
        <v>8540.6471290000027</v>
      </c>
      <c r="J34" s="140">
        <v>9.2722044043936913E-2</v>
      </c>
      <c r="K34" s="139">
        <v>724.70969500000319</v>
      </c>
      <c r="L34" s="140">
        <v>1</v>
      </c>
    </row>
    <row r="36" spans="2:12" x14ac:dyDescent="0.25">
      <c r="B36" s="229"/>
      <c r="C36" s="229"/>
      <c r="D36" s="229"/>
      <c r="E36" s="229"/>
      <c r="F36" s="229"/>
      <c r="G36" s="229"/>
    </row>
    <row r="37" spans="2:12" ht="25.5" customHeight="1" x14ac:dyDescent="0.25">
      <c r="B37" s="230"/>
      <c r="C37" s="230"/>
      <c r="D37" s="230"/>
      <c r="E37" s="230"/>
      <c r="F37" s="230"/>
      <c r="G37" s="230"/>
    </row>
  </sheetData>
  <mergeCells count="7">
    <mergeCell ref="H6:L6"/>
    <mergeCell ref="B36:G36"/>
    <mergeCell ref="B37:G37"/>
    <mergeCell ref="B2:G2"/>
    <mergeCell ref="B3:G3"/>
    <mergeCell ref="B6:B7"/>
    <mergeCell ref="C6:G6"/>
  </mergeCells>
  <pageMargins left="0.7" right="0.7" top="0.75" bottom="0.75" header="0.3" footer="0.3"/>
  <pageSetup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EB13-C04E-4FCF-8FD6-702F72ABFADC}">
  <sheetPr>
    <tabColor rgb="FF00B050"/>
    <pageSetUpPr fitToPage="1"/>
  </sheetPr>
  <dimension ref="A2:L37"/>
  <sheetViews>
    <sheetView showGridLines="0" topLeftCell="A11" workbookViewId="0">
      <selection activeCell="D30" sqref="D30"/>
    </sheetView>
  </sheetViews>
  <sheetFormatPr baseColWidth="10" defaultColWidth="11.42578125" defaultRowHeight="12.75" x14ac:dyDescent="0.25"/>
  <cols>
    <col min="1" max="1" width="11.42578125" style="2"/>
    <col min="2" max="2" width="17" style="2" customWidth="1"/>
    <col min="3" max="16384" width="11.42578125" style="2"/>
  </cols>
  <sheetData>
    <row r="2" spans="1:12" x14ac:dyDescent="0.25">
      <c r="A2" s="2" t="s">
        <v>6</v>
      </c>
      <c r="B2" s="230" t="s">
        <v>183</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60" t="s">
        <v>95</v>
      </c>
      <c r="C6" s="254" t="str">
        <f>CONCATENATE("enero-",H6)</f>
        <v>enero-septiembre</v>
      </c>
      <c r="D6" s="255"/>
      <c r="E6" s="255"/>
      <c r="F6" s="255"/>
      <c r="G6" s="256"/>
      <c r="H6" s="262" t="s">
        <v>140</v>
      </c>
      <c r="I6" s="263"/>
      <c r="J6" s="263"/>
      <c r="K6" s="263"/>
      <c r="L6" s="264"/>
    </row>
    <row r="7" spans="1:12" ht="23.25" thickBot="1" x14ac:dyDescent="0.3">
      <c r="B7" s="261"/>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29" t="s">
        <v>22</v>
      </c>
      <c r="C8" s="130">
        <v>674.88441999999998</v>
      </c>
      <c r="D8" s="130">
        <v>759.88561300000003</v>
      </c>
      <c r="E8" s="131">
        <v>0.12594925957840308</v>
      </c>
      <c r="F8" s="130">
        <v>85.001193000000058</v>
      </c>
      <c r="G8" s="131">
        <v>0.32799368482236574</v>
      </c>
      <c r="H8" s="130">
        <v>65.069885999999997</v>
      </c>
      <c r="I8" s="130">
        <v>78.851911999999999</v>
      </c>
      <c r="J8" s="131">
        <v>0.21180344468407397</v>
      </c>
      <c r="K8" s="130">
        <v>13.782026000000002</v>
      </c>
      <c r="L8" s="131">
        <v>0.33431128920904135</v>
      </c>
    </row>
    <row r="9" spans="1:12" x14ac:dyDescent="0.25">
      <c r="B9" s="132" t="s">
        <v>27</v>
      </c>
      <c r="C9" s="133">
        <v>585.53370199999995</v>
      </c>
      <c r="D9" s="133">
        <v>725.41286100000002</v>
      </c>
      <c r="E9" s="134">
        <v>0.23889172992471086</v>
      </c>
      <c r="F9" s="133">
        <v>139.87915900000007</v>
      </c>
      <c r="G9" s="134">
        <v>0.31311401772377628</v>
      </c>
      <c r="H9" s="133">
        <v>66.737787999999995</v>
      </c>
      <c r="I9" s="133">
        <v>73.243492000000003</v>
      </c>
      <c r="J9" s="134">
        <v>9.7481564717128544E-2</v>
      </c>
      <c r="K9" s="133">
        <v>6.5057040000000086</v>
      </c>
      <c r="L9" s="134">
        <v>0.31053306908641742</v>
      </c>
    </row>
    <row r="10" spans="1:12" x14ac:dyDescent="0.25">
      <c r="B10" s="129" t="s">
        <v>23</v>
      </c>
      <c r="C10" s="130">
        <v>193.295838</v>
      </c>
      <c r="D10" s="130">
        <v>205.45448500000001</v>
      </c>
      <c r="E10" s="131">
        <v>6.290175270095566E-2</v>
      </c>
      <c r="F10" s="130">
        <v>12.158647000000002</v>
      </c>
      <c r="G10" s="131">
        <v>8.8681470533949258E-2</v>
      </c>
      <c r="H10" s="130">
        <v>24.964361</v>
      </c>
      <c r="I10" s="130">
        <v>20.870367000000002</v>
      </c>
      <c r="J10" s="131">
        <v>-0.16399354263463817</v>
      </c>
      <c r="K10" s="130">
        <v>-4.0939939999999986</v>
      </c>
      <c r="L10" s="131">
        <v>8.848484610031819E-2</v>
      </c>
    </row>
    <row r="11" spans="1:12" x14ac:dyDescent="0.25">
      <c r="B11" s="132" t="s">
        <v>25</v>
      </c>
      <c r="C11" s="133">
        <v>155.47286399999999</v>
      </c>
      <c r="D11" s="133">
        <v>132.71562800000001</v>
      </c>
      <c r="E11" s="134">
        <v>-0.1463743280628057</v>
      </c>
      <c r="F11" s="133">
        <v>-22.757235999999978</v>
      </c>
      <c r="G11" s="134">
        <v>5.7284790127003417E-2</v>
      </c>
      <c r="H11" s="133">
        <v>10.336072</v>
      </c>
      <c r="I11" s="133">
        <v>13.061209</v>
      </c>
      <c r="J11" s="134">
        <v>0.26365305891832036</v>
      </c>
      <c r="K11" s="133">
        <v>2.7251370000000001</v>
      </c>
      <c r="L11" s="134">
        <v>5.5376077873910447E-2</v>
      </c>
    </row>
    <row r="12" spans="1:12" x14ac:dyDescent="0.25">
      <c r="B12" s="129" t="s">
        <v>32</v>
      </c>
      <c r="C12" s="130">
        <v>69.721804000000006</v>
      </c>
      <c r="D12" s="130">
        <v>105.196996</v>
      </c>
      <c r="E12" s="131">
        <v>0.50881058671402113</v>
      </c>
      <c r="F12" s="130">
        <v>35.475191999999993</v>
      </c>
      <c r="G12" s="131">
        <v>4.5406768808351775E-2</v>
      </c>
      <c r="H12" s="130">
        <v>7.9606769999999996</v>
      </c>
      <c r="I12" s="130">
        <v>8.5477519999999991</v>
      </c>
      <c r="J12" s="131">
        <v>7.3746868513821173E-2</v>
      </c>
      <c r="K12" s="161">
        <v>0.58707499999999957</v>
      </c>
      <c r="L12" s="131">
        <v>3.6240211790414936E-2</v>
      </c>
    </row>
    <row r="13" spans="1:12" x14ac:dyDescent="0.25">
      <c r="B13" s="132" t="s">
        <v>30</v>
      </c>
      <c r="C13" s="133">
        <v>98.155685000000005</v>
      </c>
      <c r="D13" s="133">
        <v>86.260870999999995</v>
      </c>
      <c r="E13" s="134">
        <v>-0.1211831388064788</v>
      </c>
      <c r="F13" s="133">
        <v>-11.894814000000011</v>
      </c>
      <c r="G13" s="134">
        <v>3.7233263074394785E-2</v>
      </c>
      <c r="H13" s="133">
        <v>6.7067600000000001</v>
      </c>
      <c r="I13" s="133">
        <v>8.7794489999999996</v>
      </c>
      <c r="J13" s="134">
        <v>0.309044754844366</v>
      </c>
      <c r="K13" s="133">
        <v>2.0726889999999996</v>
      </c>
      <c r="L13" s="134">
        <v>3.7222545900155578E-2</v>
      </c>
    </row>
    <row r="14" spans="1:12" x14ac:dyDescent="0.25">
      <c r="B14" s="129" t="s">
        <v>21</v>
      </c>
      <c r="C14" s="130">
        <v>34.602285999999999</v>
      </c>
      <c r="D14" s="130">
        <v>55.070248999999997</v>
      </c>
      <c r="E14" s="131">
        <v>0.59152054289129907</v>
      </c>
      <c r="F14" s="130">
        <v>20.467962999999997</v>
      </c>
      <c r="G14" s="131">
        <v>2.3770280137670144E-2</v>
      </c>
      <c r="H14" s="130">
        <v>6.0731200000000003</v>
      </c>
      <c r="I14" s="130">
        <v>6.2822880000000003</v>
      </c>
      <c r="J14" s="131">
        <v>3.4441604974049689E-2</v>
      </c>
      <c r="K14" s="161">
        <v>0.20916800000000002</v>
      </c>
      <c r="L14" s="131">
        <v>2.6635242534924074E-2</v>
      </c>
    </row>
    <row r="15" spans="1:12" x14ac:dyDescent="0.25">
      <c r="B15" s="132" t="s">
        <v>46</v>
      </c>
      <c r="C15" s="133">
        <v>38.705682000000003</v>
      </c>
      <c r="D15" s="133">
        <v>46.542611000000001</v>
      </c>
      <c r="E15" s="134">
        <v>0.20247489761322379</v>
      </c>
      <c r="F15" s="133">
        <v>7.8369289999999978</v>
      </c>
      <c r="G15" s="134">
        <v>2.0089447966879684E-2</v>
      </c>
      <c r="H15" s="133">
        <v>4.0117770000000004</v>
      </c>
      <c r="I15" s="133">
        <v>4.4791410000000003</v>
      </c>
      <c r="J15" s="134">
        <v>0.1164980007612586</v>
      </c>
      <c r="K15" s="163">
        <v>0.46736399999999989</v>
      </c>
      <c r="L15" s="134">
        <v>1.8990375303252947E-2</v>
      </c>
    </row>
    <row r="16" spans="1:12" x14ac:dyDescent="0.25">
      <c r="B16" s="129" t="s">
        <v>34</v>
      </c>
      <c r="C16" s="130">
        <v>27.447517000000001</v>
      </c>
      <c r="D16" s="130">
        <v>46.022759999999998</v>
      </c>
      <c r="E16" s="131">
        <v>0.67675495018365406</v>
      </c>
      <c r="F16" s="130">
        <v>18.575242999999997</v>
      </c>
      <c r="G16" s="131">
        <v>1.9865061766994371E-2</v>
      </c>
      <c r="H16" s="130">
        <v>2.7108150000000002</v>
      </c>
      <c r="I16" s="130">
        <v>3.472559</v>
      </c>
      <c r="J16" s="131">
        <v>0.28100183893035857</v>
      </c>
      <c r="K16" s="161">
        <v>0.76174399999999975</v>
      </c>
      <c r="L16" s="131">
        <v>1.4722733370681734E-2</v>
      </c>
    </row>
    <row r="17" spans="2:12" x14ac:dyDescent="0.25">
      <c r="B17" s="132" t="s">
        <v>37</v>
      </c>
      <c r="C17" s="133">
        <v>23.735783999999999</v>
      </c>
      <c r="D17" s="133">
        <v>36.292422000000002</v>
      </c>
      <c r="E17" s="134">
        <v>0.52901720035874966</v>
      </c>
      <c r="F17" s="133">
        <v>12.556638000000003</v>
      </c>
      <c r="G17" s="134">
        <v>1.5665101456406035E-2</v>
      </c>
      <c r="H17" s="133">
        <v>1.2492300000000001</v>
      </c>
      <c r="I17" s="133">
        <v>1.2488250000000001</v>
      </c>
      <c r="J17" s="137">
        <v>-3.2419970701946799E-4</v>
      </c>
      <c r="K17" s="216">
        <v>-4.049999999999887E-4</v>
      </c>
      <c r="L17" s="136">
        <v>5.2946882980653793E-3</v>
      </c>
    </row>
    <row r="18" spans="2:12" x14ac:dyDescent="0.25">
      <c r="B18" s="129" t="s">
        <v>28</v>
      </c>
      <c r="C18" s="130">
        <v>30.749873999999998</v>
      </c>
      <c r="D18" s="130">
        <v>27.118500999999998</v>
      </c>
      <c r="E18" s="131">
        <v>-0.11809391479132569</v>
      </c>
      <c r="F18" s="130">
        <v>-3.631373</v>
      </c>
      <c r="G18" s="131">
        <v>1.1705310533164429E-2</v>
      </c>
      <c r="H18" s="130">
        <v>2.6578550000000001</v>
      </c>
      <c r="I18" s="130">
        <v>3.6300859999999999</v>
      </c>
      <c r="J18" s="131">
        <v>0.36579535000968821</v>
      </c>
      <c r="K18" s="161">
        <v>0.97223099999999985</v>
      </c>
      <c r="L18" s="131">
        <v>1.5390606262023069E-2</v>
      </c>
    </row>
    <row r="19" spans="2:12" x14ac:dyDescent="0.25">
      <c r="B19" s="132" t="s">
        <v>38</v>
      </c>
      <c r="C19" s="133">
        <v>25.244291</v>
      </c>
      <c r="D19" s="133">
        <v>26.873764999999999</v>
      </c>
      <c r="E19" s="134">
        <v>6.4548218050568318E-2</v>
      </c>
      <c r="F19" s="133">
        <v>1.6294739999999983</v>
      </c>
      <c r="G19" s="134">
        <v>1.1599673762214423E-2</v>
      </c>
      <c r="H19" s="133">
        <v>2.653591</v>
      </c>
      <c r="I19" s="133">
        <v>2.8793869999999999</v>
      </c>
      <c r="J19" s="134">
        <v>8.5090731766877425E-2</v>
      </c>
      <c r="K19" s="163">
        <v>0.22579599999999989</v>
      </c>
      <c r="L19" s="134">
        <v>1.2207840693853484E-2</v>
      </c>
    </row>
    <row r="20" spans="2:12" x14ac:dyDescent="0.25">
      <c r="B20" s="129" t="s">
        <v>24</v>
      </c>
      <c r="C20" s="130">
        <v>21.99474</v>
      </c>
      <c r="D20" s="130">
        <v>24.164981999999998</v>
      </c>
      <c r="E20" s="131">
        <v>9.8670954964686919E-2</v>
      </c>
      <c r="F20" s="130">
        <v>2.1702419999999982</v>
      </c>
      <c r="G20" s="131">
        <v>1.0430466578456119E-2</v>
      </c>
      <c r="H20" s="130">
        <v>3.005795</v>
      </c>
      <c r="I20" s="130">
        <v>5.1725940000000001</v>
      </c>
      <c r="J20" s="131">
        <v>0.72087384535538845</v>
      </c>
      <c r="K20" s="130">
        <v>2.1667990000000001</v>
      </c>
      <c r="L20" s="131">
        <v>2.1930432944922782E-2</v>
      </c>
    </row>
    <row r="21" spans="2:12" x14ac:dyDescent="0.25">
      <c r="B21" s="132" t="s">
        <v>44</v>
      </c>
      <c r="C21" s="133">
        <v>12.719385000000001</v>
      </c>
      <c r="D21" s="133">
        <v>17.051048000000002</v>
      </c>
      <c r="E21" s="134">
        <v>0.34055600958694154</v>
      </c>
      <c r="F21" s="133">
        <v>4.3316630000000007</v>
      </c>
      <c r="G21" s="136">
        <v>7.3598393862511916E-3</v>
      </c>
      <c r="H21" s="163">
        <v>0.56479800000000002</v>
      </c>
      <c r="I21" s="133">
        <v>1.776572</v>
      </c>
      <c r="J21" s="134">
        <v>2.1454998070106481</v>
      </c>
      <c r="K21" s="133">
        <v>1.2117740000000001</v>
      </c>
      <c r="L21" s="136">
        <v>7.5321962477293515E-3</v>
      </c>
    </row>
    <row r="22" spans="2:12" x14ac:dyDescent="0.25">
      <c r="B22" s="129" t="s">
        <v>31</v>
      </c>
      <c r="C22" s="130">
        <v>6.1427889999999996</v>
      </c>
      <c r="D22" s="130">
        <v>7.0003469999999997</v>
      </c>
      <c r="E22" s="131">
        <v>0.13960401374685016</v>
      </c>
      <c r="F22" s="161">
        <v>0.85755800000000004</v>
      </c>
      <c r="G22" s="135">
        <v>3.0215989989603783E-3</v>
      </c>
      <c r="H22" s="161">
        <v>0.95399199999999995</v>
      </c>
      <c r="I22" s="161">
        <v>0.89746599999999999</v>
      </c>
      <c r="J22" s="131">
        <v>-5.9252069199741686E-2</v>
      </c>
      <c r="K22" s="162">
        <v>-5.6525999999999965E-2</v>
      </c>
      <c r="L22" s="135">
        <v>3.8050189002554751E-3</v>
      </c>
    </row>
    <row r="23" spans="2:12" x14ac:dyDescent="0.25">
      <c r="B23" s="132" t="s">
        <v>35</v>
      </c>
      <c r="C23" s="133">
        <v>6.099348</v>
      </c>
      <c r="D23" s="133">
        <v>5.4023669999999999</v>
      </c>
      <c r="E23" s="134">
        <v>-0.11427139425394317</v>
      </c>
      <c r="F23" s="163">
        <v>-0.69698100000000007</v>
      </c>
      <c r="G23" s="136">
        <v>2.3318539379857286E-3</v>
      </c>
      <c r="H23" s="163">
        <v>0.98658299999999999</v>
      </c>
      <c r="I23" s="163">
        <v>0.66575700000000004</v>
      </c>
      <c r="J23" s="134">
        <v>-0.32518906164002415</v>
      </c>
      <c r="K23" s="163">
        <v>-0.32082599999999994</v>
      </c>
      <c r="L23" s="136">
        <v>2.8226339136829524E-3</v>
      </c>
    </row>
    <row r="24" spans="2:12" x14ac:dyDescent="0.25">
      <c r="B24" s="129" t="s">
        <v>40</v>
      </c>
      <c r="C24" s="130">
        <v>4.2659710000000004</v>
      </c>
      <c r="D24" s="130">
        <v>3.7050679999999998</v>
      </c>
      <c r="E24" s="131">
        <v>-0.1314830785300698</v>
      </c>
      <c r="F24" s="161">
        <v>-0.5609030000000006</v>
      </c>
      <c r="G24" s="135">
        <v>1.5992392605509598E-3</v>
      </c>
      <c r="H24" s="161">
        <v>0.44877299999999998</v>
      </c>
      <c r="I24" s="161">
        <v>0.55658300000000005</v>
      </c>
      <c r="J24" s="131">
        <v>0.24023281258007967</v>
      </c>
      <c r="K24" s="161">
        <v>0.10781000000000007</v>
      </c>
      <c r="L24" s="135">
        <v>2.3597649766797777E-3</v>
      </c>
    </row>
    <row r="25" spans="2:12" x14ac:dyDescent="0.25">
      <c r="B25" s="132" t="s">
        <v>26</v>
      </c>
      <c r="C25" s="163">
        <v>0.56856899999999999</v>
      </c>
      <c r="D25" s="133">
        <v>1.5838989999999999</v>
      </c>
      <c r="E25" s="134">
        <v>1.7857639090418225</v>
      </c>
      <c r="F25" s="133">
        <v>1.0153300000000001</v>
      </c>
      <c r="G25" s="137">
        <v>6.8366720004798967E-4</v>
      </c>
      <c r="H25" s="163">
        <v>0.162273</v>
      </c>
      <c r="I25" s="163">
        <v>0.20143800000000001</v>
      </c>
      <c r="J25" s="134">
        <v>0.24135253554195701</v>
      </c>
      <c r="K25" s="164">
        <v>3.9165000000000005E-2</v>
      </c>
      <c r="L25" s="137">
        <v>8.540439384106611E-4</v>
      </c>
    </row>
    <row r="26" spans="2:12" x14ac:dyDescent="0.25">
      <c r="B26" s="129" t="s">
        <v>39</v>
      </c>
      <c r="C26" s="130">
        <v>1.5303929999999999</v>
      </c>
      <c r="D26" s="130">
        <v>1.514059</v>
      </c>
      <c r="E26" s="131">
        <v>-1.0673075477998006E-2</v>
      </c>
      <c r="F26" s="162">
        <v>-1.6333999999999849E-2</v>
      </c>
      <c r="G26" s="160">
        <v>6.535217695304178E-4</v>
      </c>
      <c r="H26" s="181">
        <v>0</v>
      </c>
      <c r="I26" s="161">
        <v>0.36020200000000002</v>
      </c>
      <c r="J26" s="145" t="s">
        <v>186</v>
      </c>
      <c r="K26" s="161">
        <v>0.36020200000000002</v>
      </c>
      <c r="L26" s="135">
        <v>1.5271613831719783E-3</v>
      </c>
    </row>
    <row r="27" spans="2:12" x14ac:dyDescent="0.25">
      <c r="B27" s="132" t="s">
        <v>43</v>
      </c>
      <c r="C27" s="133">
        <v>1.932059</v>
      </c>
      <c r="D27" s="133">
        <v>1.364296</v>
      </c>
      <c r="E27" s="134">
        <v>-0.2938642142915926</v>
      </c>
      <c r="F27" s="163">
        <v>-0.56776300000000002</v>
      </c>
      <c r="G27" s="137">
        <v>5.8887872670963998E-4</v>
      </c>
      <c r="H27" s="163">
        <v>0.41194799999999998</v>
      </c>
      <c r="I27" s="163">
        <v>0.34973100000000001</v>
      </c>
      <c r="J27" s="134">
        <v>-0.15103119811238308</v>
      </c>
      <c r="K27" s="164">
        <v>-6.2216999999999967E-2</v>
      </c>
      <c r="L27" s="136">
        <v>1.4827671076177232E-3</v>
      </c>
    </row>
    <row r="28" spans="2:12" x14ac:dyDescent="0.25">
      <c r="B28" s="129" t="s">
        <v>42</v>
      </c>
      <c r="C28" s="161">
        <v>0.29006500000000002</v>
      </c>
      <c r="D28" s="161">
        <v>0.67568099999999998</v>
      </c>
      <c r="E28" s="131">
        <v>1.3294123730887901</v>
      </c>
      <c r="F28" s="161">
        <v>0.38561599999999996</v>
      </c>
      <c r="G28" s="160">
        <v>2.9164797590984379E-4</v>
      </c>
      <c r="H28" s="162">
        <v>7.3066000000000006E-2</v>
      </c>
      <c r="I28" s="161">
        <v>0.12848300000000001</v>
      </c>
      <c r="J28" s="131">
        <v>0.75845126324145307</v>
      </c>
      <c r="K28" s="162">
        <v>5.5417000000000008E-2</v>
      </c>
      <c r="L28" s="160">
        <v>5.4473399923955258E-4</v>
      </c>
    </row>
    <row r="29" spans="2:12" x14ac:dyDescent="0.25">
      <c r="B29" s="132" t="s">
        <v>33</v>
      </c>
      <c r="C29" s="163">
        <v>0.28466900000000001</v>
      </c>
      <c r="D29" s="163">
        <v>0.52225100000000002</v>
      </c>
      <c r="E29" s="134">
        <v>0.83459034879105221</v>
      </c>
      <c r="F29" s="163">
        <v>0.23758200000000002</v>
      </c>
      <c r="G29" s="137">
        <v>2.2542212533265232E-4</v>
      </c>
      <c r="H29" s="164">
        <v>2.1604999999999999E-2</v>
      </c>
      <c r="I29" s="163">
        <v>0.23139000000000001</v>
      </c>
      <c r="J29" s="134">
        <v>9.7100208285119187</v>
      </c>
      <c r="K29" s="163">
        <v>0.209785</v>
      </c>
      <c r="L29" s="137">
        <v>9.8103251079162271E-4</v>
      </c>
    </row>
    <row r="30" spans="2:12" x14ac:dyDescent="0.25">
      <c r="B30" s="129" t="s">
        <v>29</v>
      </c>
      <c r="C30" s="161">
        <v>0.54356300000000002</v>
      </c>
      <c r="D30" s="161">
        <v>0.44159599999999999</v>
      </c>
      <c r="E30" s="131">
        <v>-0.18759003096237237</v>
      </c>
      <c r="F30" s="161">
        <v>-0.10196700000000003</v>
      </c>
      <c r="G30" s="160">
        <v>1.9060855576800796E-4</v>
      </c>
      <c r="H30" s="162">
        <v>2.1307E-2</v>
      </c>
      <c r="I30" s="161">
        <v>0.148006</v>
      </c>
      <c r="J30" s="131">
        <v>5.9463556577650536</v>
      </c>
      <c r="K30" s="161">
        <v>0.12669900000000001</v>
      </c>
      <c r="L30" s="160">
        <v>6.2750636497785079E-4</v>
      </c>
    </row>
    <row r="31" spans="2:12" x14ac:dyDescent="0.25">
      <c r="B31" s="132" t="s">
        <v>45</v>
      </c>
      <c r="C31" s="163">
        <v>0.13081599999999999</v>
      </c>
      <c r="D31" s="163">
        <v>0.32337199999999999</v>
      </c>
      <c r="E31" s="134">
        <v>1.4719606164383565</v>
      </c>
      <c r="F31" s="163">
        <v>0.192556</v>
      </c>
      <c r="G31" s="137">
        <v>1.3957886823207698E-4</v>
      </c>
      <c r="H31" s="179">
        <v>0</v>
      </c>
      <c r="I31" s="179">
        <v>0</v>
      </c>
      <c r="J31" s="142" t="s">
        <v>186</v>
      </c>
      <c r="K31" s="179">
        <v>0</v>
      </c>
      <c r="L31" s="184">
        <v>0</v>
      </c>
    </row>
    <row r="32" spans="2:12" x14ac:dyDescent="0.25">
      <c r="B32" s="129" t="s">
        <v>36</v>
      </c>
      <c r="C32" s="162">
        <v>1.4527E-2</v>
      </c>
      <c r="D32" s="162">
        <v>9.7649E-2</v>
      </c>
      <c r="E32" s="131">
        <v>5.7218971570179669</v>
      </c>
      <c r="F32" s="162">
        <v>8.3122000000000001E-2</v>
      </c>
      <c r="G32" s="180">
        <v>4.2148785003012277E-5</v>
      </c>
      <c r="H32" s="178">
        <v>2.1480000000000002E-3</v>
      </c>
      <c r="I32" s="178">
        <v>4.5170000000000002E-3</v>
      </c>
      <c r="J32" s="131">
        <v>1.1028864059590315</v>
      </c>
      <c r="K32" s="178">
        <v>2.369E-3</v>
      </c>
      <c r="L32" s="180">
        <v>1.9150887468109076E-5</v>
      </c>
    </row>
    <row r="33" spans="2:12" x14ac:dyDescent="0.25">
      <c r="B33" s="132" t="s">
        <v>41</v>
      </c>
      <c r="C33" s="164">
        <v>5.9371E-2</v>
      </c>
      <c r="D33" s="164">
        <v>7.5659000000000004E-2</v>
      </c>
      <c r="E33" s="134">
        <v>0.27434269256034094</v>
      </c>
      <c r="F33" s="164">
        <v>1.6288000000000004E-2</v>
      </c>
      <c r="G33" s="183">
        <v>3.2657118091766491E-5</v>
      </c>
      <c r="H33" s="182">
        <v>1.052E-3</v>
      </c>
      <c r="I33" s="164">
        <v>2.4537E-2</v>
      </c>
      <c r="J33" s="134">
        <v>22.324144486692017</v>
      </c>
      <c r="K33" s="164">
        <v>2.3484999999999999E-2</v>
      </c>
      <c r="L33" s="137">
        <v>1.0403040199357813E-4</v>
      </c>
    </row>
    <row r="34" spans="2:12" ht="13.5" thickBot="1" x14ac:dyDescent="0.3">
      <c r="B34" s="138" t="s">
        <v>19</v>
      </c>
      <c r="C34" s="139">
        <v>2014.1260120000004</v>
      </c>
      <c r="D34" s="139">
        <v>2316.7690359999997</v>
      </c>
      <c r="E34" s="140">
        <v>0.15026022314238352</v>
      </c>
      <c r="F34" s="139">
        <v>302.64302399999929</v>
      </c>
      <c r="G34" s="140">
        <v>1</v>
      </c>
      <c r="H34" s="139">
        <v>207.78527199999999</v>
      </c>
      <c r="I34" s="139">
        <v>235.863743</v>
      </c>
      <c r="J34" s="140">
        <v>0.13513215219604202</v>
      </c>
      <c r="K34" s="139">
        <v>28.078471000000008</v>
      </c>
      <c r="L34" s="140">
        <v>1</v>
      </c>
    </row>
    <row r="36" spans="2:12" x14ac:dyDescent="0.25">
      <c r="B36" s="229"/>
      <c r="C36" s="229"/>
      <c r="D36" s="229"/>
      <c r="E36" s="229"/>
      <c r="F36" s="229"/>
      <c r="G36" s="229"/>
    </row>
    <row r="37" spans="2:12" ht="25.5" customHeight="1" x14ac:dyDescent="0.25">
      <c r="B37" s="230"/>
      <c r="C37" s="230"/>
      <c r="D37" s="230"/>
      <c r="E37" s="230"/>
      <c r="F37" s="230"/>
      <c r="G37" s="230"/>
    </row>
  </sheetData>
  <mergeCells count="7">
    <mergeCell ref="H6:L6"/>
    <mergeCell ref="B36:G36"/>
    <mergeCell ref="B37:G37"/>
    <mergeCell ref="B2:G2"/>
    <mergeCell ref="B3:G3"/>
    <mergeCell ref="B6:B7"/>
    <mergeCell ref="C6:G6"/>
  </mergeCells>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0E52-9CCB-4203-BEAF-40196A529C57}">
  <sheetPr>
    <tabColor rgb="FF00B050"/>
    <pageSetUpPr fitToPage="1"/>
  </sheetPr>
  <dimension ref="A2:L37"/>
  <sheetViews>
    <sheetView showGridLines="0" workbookViewId="0">
      <selection activeCell="D8" sqref="D8"/>
    </sheetView>
  </sheetViews>
  <sheetFormatPr baseColWidth="10" defaultColWidth="11.42578125" defaultRowHeight="12.75" x14ac:dyDescent="0.25"/>
  <cols>
    <col min="1" max="1" width="11.42578125" style="2"/>
    <col min="2" max="2" width="17" style="2" customWidth="1"/>
    <col min="3" max="16384" width="11.42578125" style="2"/>
  </cols>
  <sheetData>
    <row r="2" spans="1:12" x14ac:dyDescent="0.25">
      <c r="A2" s="2" t="s">
        <v>86</v>
      </c>
      <c r="B2" s="230" t="s">
        <v>142</v>
      </c>
      <c r="C2" s="230"/>
      <c r="D2" s="230"/>
      <c r="E2" s="230"/>
      <c r="F2" s="230"/>
      <c r="G2" s="230"/>
    </row>
    <row r="3" spans="1:12" x14ac:dyDescent="0.25">
      <c r="B3" s="230" t="s">
        <v>79</v>
      </c>
      <c r="C3" s="230"/>
      <c r="D3" s="230"/>
      <c r="E3" s="230"/>
      <c r="F3" s="230"/>
      <c r="G3" s="230"/>
    </row>
    <row r="5" spans="1:12" ht="13.5" thickBot="1" x14ac:dyDescent="0.3"/>
    <row r="6" spans="1:12" ht="12.75" customHeight="1" x14ac:dyDescent="0.25">
      <c r="B6" s="265" t="s">
        <v>95</v>
      </c>
      <c r="C6" s="267" t="str">
        <f>CONCATENATE("enero-",H6)</f>
        <v>enero-septiembre</v>
      </c>
      <c r="D6" s="268"/>
      <c r="E6" s="268"/>
      <c r="F6" s="268"/>
      <c r="G6" s="269"/>
      <c r="H6" s="251" t="s">
        <v>140</v>
      </c>
      <c r="I6" s="252"/>
      <c r="J6" s="252"/>
      <c r="K6" s="252"/>
      <c r="L6" s="253"/>
    </row>
    <row r="7" spans="1:12" ht="23.25" thickBot="1" x14ac:dyDescent="0.3">
      <c r="B7" s="266"/>
      <c r="C7" s="89">
        <f>+'Cuadro 4'!C7</f>
        <v>2024</v>
      </c>
      <c r="D7" s="89">
        <f>+'Cuadro 4'!D7</f>
        <v>2025</v>
      </c>
      <c r="E7" s="90" t="str">
        <f>+'Cuadro 4'!E7</f>
        <v>% Var.
'2025/2024</v>
      </c>
      <c r="F7" s="89" t="str">
        <f>+'Cuadro 4'!F7</f>
        <v>US$ Dif.
'2025/2024</v>
      </c>
      <c r="G7" s="90" t="str">
        <f>+'Cuadro 4'!G7</f>
        <v>% Part.
2025</v>
      </c>
      <c r="H7" s="91">
        <f>+C7</f>
        <v>2024</v>
      </c>
      <c r="I7" s="91">
        <f>+D7</f>
        <v>2025</v>
      </c>
      <c r="J7" s="92" t="str">
        <f>+E7</f>
        <v>% Var.
'2025/2024</v>
      </c>
      <c r="K7" s="91" t="str">
        <f>+F7</f>
        <v>US$ Dif.
'2025/2024</v>
      </c>
      <c r="L7" s="92" t="str">
        <f>+G7</f>
        <v>% Part.
2025</v>
      </c>
    </row>
    <row r="8" spans="1:12" ht="13.5" thickTop="1" x14ac:dyDescent="0.25">
      <c r="B8" s="132" t="s">
        <v>22</v>
      </c>
      <c r="C8" s="133">
        <v>7442.5052660000001</v>
      </c>
      <c r="D8" s="133">
        <v>6921.9768780000004</v>
      </c>
      <c r="E8" s="134">
        <v>-6.9939942182904113E-2</v>
      </c>
      <c r="F8" s="133">
        <v>-520.52838799999972</v>
      </c>
      <c r="G8" s="134">
        <v>0.21045321595096736</v>
      </c>
      <c r="H8" s="133">
        <v>721.08949099999995</v>
      </c>
      <c r="I8" s="133">
        <v>708.78964199999996</v>
      </c>
      <c r="J8" s="134">
        <v>-1.7057312793371415E-2</v>
      </c>
      <c r="K8" s="133">
        <v>-12.299848999999995</v>
      </c>
      <c r="L8" s="134">
        <v>0.19910243037447287</v>
      </c>
    </row>
    <row r="9" spans="1:12" x14ac:dyDescent="0.25">
      <c r="B9" s="129" t="s">
        <v>21</v>
      </c>
      <c r="C9" s="130">
        <v>5563.8195679999999</v>
      </c>
      <c r="D9" s="130">
        <v>4778.7262199999996</v>
      </c>
      <c r="E9" s="131">
        <v>-0.14110690298359441</v>
      </c>
      <c r="F9" s="130">
        <v>-785.09334800000033</v>
      </c>
      <c r="G9" s="131">
        <v>0.14529061839900151</v>
      </c>
      <c r="H9" s="130">
        <v>327.41401999999999</v>
      </c>
      <c r="I9" s="130">
        <v>350.68172700000002</v>
      </c>
      <c r="J9" s="131">
        <v>7.1065090615240134E-2</v>
      </c>
      <c r="K9" s="130">
        <v>23.26770700000003</v>
      </c>
      <c r="L9" s="131">
        <v>9.8508189166818277E-2</v>
      </c>
    </row>
    <row r="10" spans="1:12" x14ac:dyDescent="0.25">
      <c r="B10" s="132" t="s">
        <v>23</v>
      </c>
      <c r="C10" s="133">
        <v>3285.3101280000001</v>
      </c>
      <c r="D10" s="133">
        <v>4031.6673639999999</v>
      </c>
      <c r="E10" s="134">
        <v>0.22718014644613183</v>
      </c>
      <c r="F10" s="133">
        <v>746.35723599999983</v>
      </c>
      <c r="G10" s="134">
        <v>0.12257731820732605</v>
      </c>
      <c r="H10" s="133">
        <v>304.15731299999999</v>
      </c>
      <c r="I10" s="133">
        <v>454.87383699999998</v>
      </c>
      <c r="J10" s="134">
        <v>0.49552161844617548</v>
      </c>
      <c r="K10" s="133">
        <v>150.71652399999999</v>
      </c>
      <c r="L10" s="134">
        <v>0.12777625559666661</v>
      </c>
    </row>
    <row r="11" spans="1:12" x14ac:dyDescent="0.25">
      <c r="B11" s="129" t="s">
        <v>25</v>
      </c>
      <c r="C11" s="130">
        <v>2930.9352389999999</v>
      </c>
      <c r="D11" s="130">
        <v>3078.8814189999998</v>
      </c>
      <c r="E11" s="131">
        <v>5.0477464677956219E-2</v>
      </c>
      <c r="F11" s="130">
        <v>147.94617999999991</v>
      </c>
      <c r="G11" s="131">
        <v>9.3609167955996719E-2</v>
      </c>
      <c r="H11" s="130">
        <v>328.28777600000001</v>
      </c>
      <c r="I11" s="130">
        <v>310.80463099999997</v>
      </c>
      <c r="J11" s="131">
        <v>-5.3255546743233073E-2</v>
      </c>
      <c r="K11" s="130">
        <v>-17.483145000000036</v>
      </c>
      <c r="L11" s="131">
        <v>8.7306520491930703E-2</v>
      </c>
    </row>
    <row r="12" spans="1:12" x14ac:dyDescent="0.25">
      <c r="B12" s="132" t="s">
        <v>27</v>
      </c>
      <c r="C12" s="133">
        <v>2657.9230940000002</v>
      </c>
      <c r="D12" s="133">
        <v>2745.6763719999999</v>
      </c>
      <c r="E12" s="134">
        <v>3.30157325462479E-2</v>
      </c>
      <c r="F12" s="133">
        <v>87.753277999999682</v>
      </c>
      <c r="G12" s="134">
        <v>8.3478525373945137E-2</v>
      </c>
      <c r="H12" s="133">
        <v>260.72271699999999</v>
      </c>
      <c r="I12" s="133">
        <v>308.07190100000003</v>
      </c>
      <c r="J12" s="134">
        <v>0.18160743545795444</v>
      </c>
      <c r="K12" s="133">
        <v>47.349184000000037</v>
      </c>
      <c r="L12" s="134">
        <v>8.6538883449405718E-2</v>
      </c>
    </row>
    <row r="13" spans="1:12" x14ac:dyDescent="0.25">
      <c r="B13" s="129" t="s">
        <v>46</v>
      </c>
      <c r="C13" s="130">
        <v>2122.1024980000002</v>
      </c>
      <c r="D13" s="130">
        <v>2429.4058709999999</v>
      </c>
      <c r="E13" s="131">
        <v>0.14481080592931828</v>
      </c>
      <c r="F13" s="130">
        <v>307.30337299999974</v>
      </c>
      <c r="G13" s="131">
        <v>7.3862754443328404E-2</v>
      </c>
      <c r="H13" s="130">
        <v>183.660404</v>
      </c>
      <c r="I13" s="130">
        <v>240.30752100000001</v>
      </c>
      <c r="J13" s="131">
        <v>0.30843402152159061</v>
      </c>
      <c r="K13" s="130">
        <v>56.647117000000009</v>
      </c>
      <c r="L13" s="131">
        <v>6.7503542141724299E-2</v>
      </c>
    </row>
    <row r="14" spans="1:12" x14ac:dyDescent="0.25">
      <c r="B14" s="132" t="s">
        <v>24</v>
      </c>
      <c r="C14" s="133">
        <v>1895.4073619999999</v>
      </c>
      <c r="D14" s="133">
        <v>1940.8609610000001</v>
      </c>
      <c r="E14" s="134">
        <v>2.3980912974843838E-2</v>
      </c>
      <c r="F14" s="133">
        <v>45.453599000000168</v>
      </c>
      <c r="G14" s="134">
        <v>5.9009216320028146E-2</v>
      </c>
      <c r="H14" s="133">
        <v>193.62877499999999</v>
      </c>
      <c r="I14" s="133">
        <v>235.51306</v>
      </c>
      <c r="J14" s="134">
        <v>0.21631229655819495</v>
      </c>
      <c r="K14" s="133">
        <v>41.884285000000006</v>
      </c>
      <c r="L14" s="134">
        <v>6.6156754913369697E-2</v>
      </c>
    </row>
    <row r="15" spans="1:12" x14ac:dyDescent="0.25">
      <c r="B15" s="129" t="s">
        <v>30</v>
      </c>
      <c r="C15" s="130">
        <v>686.19347000000005</v>
      </c>
      <c r="D15" s="130">
        <v>1225.7997479999999</v>
      </c>
      <c r="E15" s="131">
        <v>0.78637629413757004</v>
      </c>
      <c r="F15" s="130">
        <v>539.60627799999986</v>
      </c>
      <c r="G15" s="131">
        <v>3.7268760590402732E-2</v>
      </c>
      <c r="H15" s="130">
        <v>69.489751999999996</v>
      </c>
      <c r="I15" s="130">
        <v>112.040302</v>
      </c>
      <c r="J15" s="131">
        <v>0.61232841930418758</v>
      </c>
      <c r="K15" s="130">
        <v>42.550550000000001</v>
      </c>
      <c r="L15" s="131">
        <v>3.1472661430469825E-2</v>
      </c>
    </row>
    <row r="16" spans="1:12" x14ac:dyDescent="0.25">
      <c r="B16" s="132" t="s">
        <v>26</v>
      </c>
      <c r="C16" s="133">
        <v>966.14336700000001</v>
      </c>
      <c r="D16" s="133">
        <v>1189.407944</v>
      </c>
      <c r="E16" s="134">
        <v>0.23108845397683098</v>
      </c>
      <c r="F16" s="133">
        <v>223.26457700000003</v>
      </c>
      <c r="G16" s="134">
        <v>3.6162317688173601E-2</v>
      </c>
      <c r="H16" s="133">
        <v>51.530290000000001</v>
      </c>
      <c r="I16" s="133">
        <v>127.57910699999999</v>
      </c>
      <c r="J16" s="134">
        <v>1.475808053865018</v>
      </c>
      <c r="K16" s="133">
        <v>76.048816999999985</v>
      </c>
      <c r="L16" s="134">
        <v>3.5837586730288203E-2</v>
      </c>
    </row>
    <row r="17" spans="2:12" x14ac:dyDescent="0.25">
      <c r="B17" s="129" t="s">
        <v>29</v>
      </c>
      <c r="C17" s="130">
        <v>573.99737600000003</v>
      </c>
      <c r="D17" s="130">
        <v>1083.3771449999999</v>
      </c>
      <c r="E17" s="131">
        <v>0.88742525714960729</v>
      </c>
      <c r="F17" s="130">
        <v>509.3797689999999</v>
      </c>
      <c r="G17" s="131">
        <v>3.2938596628035062E-2</v>
      </c>
      <c r="H17" s="130">
        <v>48.883941999999998</v>
      </c>
      <c r="I17" s="130">
        <v>306.65159699999998</v>
      </c>
      <c r="J17" s="131">
        <v>5.2730537770460488</v>
      </c>
      <c r="K17" s="130">
        <v>257.76765499999999</v>
      </c>
      <c r="L17" s="131">
        <v>8.6139913202785509E-2</v>
      </c>
    </row>
    <row r="18" spans="2:12" x14ac:dyDescent="0.25">
      <c r="B18" s="132" t="s">
        <v>28</v>
      </c>
      <c r="C18" s="133">
        <v>709.71026700000004</v>
      </c>
      <c r="D18" s="133">
        <v>776.61336700000004</v>
      </c>
      <c r="E18" s="134">
        <v>9.426818676698101E-2</v>
      </c>
      <c r="F18" s="133">
        <v>66.903099999999995</v>
      </c>
      <c r="G18" s="134">
        <v>2.3611864575150476E-2</v>
      </c>
      <c r="H18" s="133">
        <v>76.132090000000005</v>
      </c>
      <c r="I18" s="133">
        <v>99.256207000000003</v>
      </c>
      <c r="J18" s="134">
        <v>0.30373679482593996</v>
      </c>
      <c r="K18" s="133">
        <v>23.124116999999998</v>
      </c>
      <c r="L18" s="134">
        <v>2.7881547461230772E-2</v>
      </c>
    </row>
    <row r="19" spans="2:12" x14ac:dyDescent="0.25">
      <c r="B19" s="129" t="s">
        <v>31</v>
      </c>
      <c r="C19" s="130">
        <v>507.22646099999997</v>
      </c>
      <c r="D19" s="130">
        <v>539.32767899999999</v>
      </c>
      <c r="E19" s="131">
        <v>6.3287743184202716E-2</v>
      </c>
      <c r="F19" s="130">
        <v>32.101218000000017</v>
      </c>
      <c r="G19" s="131">
        <v>1.6397518584274157E-2</v>
      </c>
      <c r="H19" s="130">
        <v>55.702055999999999</v>
      </c>
      <c r="I19" s="130">
        <v>53.663224999999997</v>
      </c>
      <c r="J19" s="131">
        <v>-3.660243708059896E-2</v>
      </c>
      <c r="K19" s="130">
        <v>-2.0388310000000018</v>
      </c>
      <c r="L19" s="131">
        <v>1.5074258829578342E-2</v>
      </c>
    </row>
    <row r="20" spans="2:12" x14ac:dyDescent="0.25">
      <c r="B20" s="132" t="s">
        <v>32</v>
      </c>
      <c r="C20" s="133">
        <v>407.77312699999999</v>
      </c>
      <c r="D20" s="133">
        <v>413.395692</v>
      </c>
      <c r="E20" s="134">
        <v>1.3788463799381256E-2</v>
      </c>
      <c r="F20" s="133">
        <v>5.6225650000000087</v>
      </c>
      <c r="G20" s="134">
        <v>1.2568729190383116E-2</v>
      </c>
      <c r="H20" s="133">
        <v>33.140998000000003</v>
      </c>
      <c r="I20" s="133">
        <v>46.713116999999997</v>
      </c>
      <c r="J20" s="134">
        <v>0.40952656283917555</v>
      </c>
      <c r="K20" s="133">
        <v>13.572118999999994</v>
      </c>
      <c r="L20" s="134">
        <v>1.312193995784592E-2</v>
      </c>
    </row>
    <row r="21" spans="2:12" x14ac:dyDescent="0.25">
      <c r="B21" s="129" t="s">
        <v>34</v>
      </c>
      <c r="C21" s="130">
        <v>368.53435300000001</v>
      </c>
      <c r="D21" s="130">
        <v>404.27027199999998</v>
      </c>
      <c r="E21" s="131">
        <v>9.6967674001343207E-2</v>
      </c>
      <c r="F21" s="130">
        <v>35.735918999999967</v>
      </c>
      <c r="G21" s="131">
        <v>1.2291283307544776E-2</v>
      </c>
      <c r="H21" s="130">
        <v>39.936836</v>
      </c>
      <c r="I21" s="130">
        <v>52.582616999999999</v>
      </c>
      <c r="J21" s="131">
        <v>0.31664453839057249</v>
      </c>
      <c r="K21" s="130">
        <v>12.645780999999999</v>
      </c>
      <c r="L21" s="131">
        <v>1.4770710828404112E-2</v>
      </c>
    </row>
    <row r="22" spans="2:12" x14ac:dyDescent="0.25">
      <c r="B22" s="132" t="s">
        <v>33</v>
      </c>
      <c r="C22" s="133">
        <v>204.56841499999999</v>
      </c>
      <c r="D22" s="133">
        <v>262.68603899999999</v>
      </c>
      <c r="E22" s="134">
        <v>0.28409871582570556</v>
      </c>
      <c r="F22" s="133">
        <v>58.117624000000006</v>
      </c>
      <c r="G22" s="136">
        <v>7.9866088355014051E-3</v>
      </c>
      <c r="H22" s="133">
        <v>21.560742999999999</v>
      </c>
      <c r="I22" s="133">
        <v>32.935316</v>
      </c>
      <c r="J22" s="134">
        <v>0.52755941666759831</v>
      </c>
      <c r="K22" s="133">
        <v>11.374573000000002</v>
      </c>
      <c r="L22" s="136">
        <v>9.2516891785380563E-3</v>
      </c>
    </row>
    <row r="23" spans="2:12" x14ac:dyDescent="0.25">
      <c r="B23" s="129" t="s">
        <v>36</v>
      </c>
      <c r="C23" s="130">
        <v>201.97895700000001</v>
      </c>
      <c r="D23" s="130">
        <v>216.02009100000001</v>
      </c>
      <c r="E23" s="131">
        <v>6.9517806253450498E-2</v>
      </c>
      <c r="F23" s="130">
        <v>14.041134</v>
      </c>
      <c r="G23" s="135">
        <v>6.5677946722795481E-3</v>
      </c>
      <c r="H23" s="130">
        <v>16.547187999999998</v>
      </c>
      <c r="I23" s="130">
        <v>18.759070999999999</v>
      </c>
      <c r="J23" s="131">
        <v>0.1336712316316222</v>
      </c>
      <c r="K23" s="130">
        <v>2.2118830000000003</v>
      </c>
      <c r="L23" s="135">
        <v>5.2695135571229085E-3</v>
      </c>
    </row>
    <row r="24" spans="2:12" x14ac:dyDescent="0.25">
      <c r="B24" s="132" t="s">
        <v>35</v>
      </c>
      <c r="C24" s="133">
        <v>324.585621</v>
      </c>
      <c r="D24" s="133">
        <v>214.326325</v>
      </c>
      <c r="E24" s="134">
        <v>-0.33969248440614075</v>
      </c>
      <c r="F24" s="133">
        <v>-110.25929600000001</v>
      </c>
      <c r="G24" s="136">
        <v>6.5162980394460387E-3</v>
      </c>
      <c r="H24" s="133">
        <v>22.525728999999998</v>
      </c>
      <c r="I24" s="133">
        <v>30.533318999999999</v>
      </c>
      <c r="J24" s="134">
        <v>0.35548638625635598</v>
      </c>
      <c r="K24" s="133">
        <v>8.0075900000000004</v>
      </c>
      <c r="L24" s="136">
        <v>8.5769566315122159E-3</v>
      </c>
    </row>
    <row r="25" spans="2:12" x14ac:dyDescent="0.25">
      <c r="B25" s="129" t="s">
        <v>40</v>
      </c>
      <c r="C25" s="130">
        <v>131.51698999999999</v>
      </c>
      <c r="D25" s="130">
        <v>146.377016</v>
      </c>
      <c r="E25" s="131">
        <v>0.11298940159746662</v>
      </c>
      <c r="F25" s="130">
        <v>14.860026000000005</v>
      </c>
      <c r="G25" s="135">
        <v>4.4503924675644091E-3</v>
      </c>
      <c r="H25" s="130">
        <v>14.960193</v>
      </c>
      <c r="I25" s="130">
        <v>15.183379</v>
      </c>
      <c r="J25" s="131">
        <v>1.4918657800738311E-2</v>
      </c>
      <c r="K25" s="161">
        <v>0.22318600000000011</v>
      </c>
      <c r="L25" s="135">
        <v>4.2650844214745642E-3</v>
      </c>
    </row>
    <row r="26" spans="2:12" x14ac:dyDescent="0.25">
      <c r="B26" s="132" t="s">
        <v>42</v>
      </c>
      <c r="C26" s="133">
        <v>73.467523</v>
      </c>
      <c r="D26" s="133">
        <v>103.333005</v>
      </c>
      <c r="E26" s="134">
        <v>0.40651271174611403</v>
      </c>
      <c r="F26" s="133">
        <v>29.865482</v>
      </c>
      <c r="G26" s="136">
        <v>3.1416983326316436E-3</v>
      </c>
      <c r="H26" s="133">
        <v>6.8014140000000003</v>
      </c>
      <c r="I26" s="133">
        <v>9.6416719999999998</v>
      </c>
      <c r="J26" s="134">
        <v>0.41759816414645523</v>
      </c>
      <c r="K26" s="133">
        <v>2.8402579999999995</v>
      </c>
      <c r="L26" s="136">
        <v>2.708392186229923E-3</v>
      </c>
    </row>
    <row r="27" spans="2:12" x14ac:dyDescent="0.25">
      <c r="B27" s="129" t="s">
        <v>37</v>
      </c>
      <c r="C27" s="130">
        <v>130.463459</v>
      </c>
      <c r="D27" s="130">
        <v>99.748954999999995</v>
      </c>
      <c r="E27" s="131">
        <v>-0.23542610502148353</v>
      </c>
      <c r="F27" s="130">
        <v>-30.714504000000005</v>
      </c>
      <c r="G27" s="135">
        <v>3.0327302066290324E-3</v>
      </c>
      <c r="H27" s="130">
        <v>6.9497070000000001</v>
      </c>
      <c r="I27" s="130">
        <v>9.1949470000000009</v>
      </c>
      <c r="J27" s="131">
        <v>0.32306973517013038</v>
      </c>
      <c r="K27" s="130">
        <v>2.2452400000000008</v>
      </c>
      <c r="L27" s="135">
        <v>2.5829049782650016E-3</v>
      </c>
    </row>
    <row r="28" spans="2:12" x14ac:dyDescent="0.25">
      <c r="B28" s="132" t="s">
        <v>38</v>
      </c>
      <c r="C28" s="133">
        <v>79.836792000000003</v>
      </c>
      <c r="D28" s="133">
        <v>80.857326999999998</v>
      </c>
      <c r="E28" s="134">
        <v>1.2782765620141578E-2</v>
      </c>
      <c r="F28" s="133">
        <v>1.0205349999999953</v>
      </c>
      <c r="G28" s="136">
        <v>2.4583561604247508E-3</v>
      </c>
      <c r="H28" s="133">
        <v>7.61625</v>
      </c>
      <c r="I28" s="133">
        <v>9.7651979999999998</v>
      </c>
      <c r="J28" s="134">
        <v>0.28215302806499265</v>
      </c>
      <c r="K28" s="133">
        <v>2.1489479999999999</v>
      </c>
      <c r="L28" s="136">
        <v>2.7430912356475176E-3</v>
      </c>
    </row>
    <row r="29" spans="2:12" x14ac:dyDescent="0.25">
      <c r="B29" s="129" t="s">
        <v>43</v>
      </c>
      <c r="C29" s="130">
        <v>74.532854</v>
      </c>
      <c r="D29" s="130">
        <v>67.827095999999997</v>
      </c>
      <c r="E29" s="131">
        <v>-8.9970498110806263E-2</v>
      </c>
      <c r="F29" s="130">
        <v>-6.705758000000003</v>
      </c>
      <c r="G29" s="135">
        <v>2.0621898531882083E-3</v>
      </c>
      <c r="H29" s="130">
        <v>7.8007</v>
      </c>
      <c r="I29" s="130">
        <v>8.6440470000000005</v>
      </c>
      <c r="J29" s="131">
        <v>0.10811170792364799</v>
      </c>
      <c r="K29" s="161">
        <v>0.84334700000000051</v>
      </c>
      <c r="L29" s="135">
        <v>2.4281545101517881E-3</v>
      </c>
    </row>
    <row r="30" spans="2:12" x14ac:dyDescent="0.25">
      <c r="B30" s="132" t="s">
        <v>39</v>
      </c>
      <c r="C30" s="133">
        <v>41.570270999999998</v>
      </c>
      <c r="D30" s="133">
        <v>52.784211999999997</v>
      </c>
      <c r="E30" s="134">
        <v>0.26975866960309203</v>
      </c>
      <c r="F30" s="133">
        <v>11.213940999999998</v>
      </c>
      <c r="G30" s="136">
        <v>1.6048315911230413E-3</v>
      </c>
      <c r="H30" s="133">
        <v>5.2951579999999998</v>
      </c>
      <c r="I30" s="133">
        <v>5.8838889999999999</v>
      </c>
      <c r="J30" s="134">
        <v>0.11118289577006024</v>
      </c>
      <c r="K30" s="163">
        <v>0.58873100000000012</v>
      </c>
      <c r="L30" s="136">
        <v>1.652812810085657E-3</v>
      </c>
    </row>
    <row r="31" spans="2:12" x14ac:dyDescent="0.25">
      <c r="B31" s="129" t="s">
        <v>41</v>
      </c>
      <c r="C31" s="130">
        <v>50.730533999999999</v>
      </c>
      <c r="D31" s="130">
        <v>42.891511999999999</v>
      </c>
      <c r="E31" s="131">
        <v>-0.15452275743835064</v>
      </c>
      <c r="F31" s="130">
        <v>-7.8390219999999999</v>
      </c>
      <c r="G31" s="135">
        <v>1.3040576119358004E-3</v>
      </c>
      <c r="H31" s="130">
        <v>5.3570219999999997</v>
      </c>
      <c r="I31" s="130">
        <v>7.4905179999999998</v>
      </c>
      <c r="J31" s="131">
        <v>0.39826157144771845</v>
      </c>
      <c r="K31" s="130">
        <v>2.1334960000000001</v>
      </c>
      <c r="L31" s="135">
        <v>2.1041226482309905E-3</v>
      </c>
    </row>
    <row r="32" spans="2:12" x14ac:dyDescent="0.25">
      <c r="B32" s="132" t="s">
        <v>44</v>
      </c>
      <c r="C32" s="133">
        <v>29.868243</v>
      </c>
      <c r="D32" s="133">
        <v>28.436736</v>
      </c>
      <c r="E32" s="134">
        <v>-4.7927392314305206E-2</v>
      </c>
      <c r="F32" s="133">
        <v>-1.4315069999999999</v>
      </c>
      <c r="G32" s="137">
        <v>8.6457996723008528E-4</v>
      </c>
      <c r="H32" s="133">
        <v>2.6561270000000001</v>
      </c>
      <c r="I32" s="133">
        <v>2.170385</v>
      </c>
      <c r="J32" s="134">
        <v>-0.18287604470719965</v>
      </c>
      <c r="K32" s="163">
        <v>-0.48574200000000012</v>
      </c>
      <c r="L32" s="137">
        <v>6.096716186892307E-4</v>
      </c>
    </row>
    <row r="33" spans="2:12" x14ac:dyDescent="0.25">
      <c r="B33" s="129" t="s">
        <v>45</v>
      </c>
      <c r="C33" s="130">
        <v>9.5279209999999992</v>
      </c>
      <c r="D33" s="130">
        <v>16.135411000000001</v>
      </c>
      <c r="E33" s="131">
        <v>0.69348706816523809</v>
      </c>
      <c r="F33" s="130">
        <v>6.6074900000000021</v>
      </c>
      <c r="G33" s="160">
        <v>4.9057504748871168E-4</v>
      </c>
      <c r="H33" s="130">
        <v>0.77283999999999997</v>
      </c>
      <c r="I33" s="130">
        <v>2.1943790000000001</v>
      </c>
      <c r="J33" s="131">
        <v>1.839370374204234</v>
      </c>
      <c r="K33" s="130">
        <v>1.4215390000000001</v>
      </c>
      <c r="L33" s="160">
        <v>6.1641164906118282E-4</v>
      </c>
    </row>
    <row r="34" spans="2:12" ht="13.5" thickBot="1" x14ac:dyDescent="0.3">
      <c r="B34" s="138" t="s">
        <v>19</v>
      </c>
      <c r="C34" s="139">
        <v>31470.22915599999</v>
      </c>
      <c r="D34" s="139">
        <v>32890.810657000002</v>
      </c>
      <c r="E34" s="140">
        <v>4.5140487981771393E-2</v>
      </c>
      <c r="F34" s="139">
        <v>1420.5815010000115</v>
      </c>
      <c r="G34" s="140">
        <v>1</v>
      </c>
      <c r="H34" s="139">
        <v>2812.6195310000003</v>
      </c>
      <c r="I34" s="139">
        <v>3559.9246110000004</v>
      </c>
      <c r="J34" s="140">
        <v>0.26569718078232318</v>
      </c>
      <c r="K34" s="139">
        <v>747.30508000000009</v>
      </c>
      <c r="L34" s="140">
        <v>1</v>
      </c>
    </row>
    <row r="36" spans="2:12" x14ac:dyDescent="0.25">
      <c r="B36" s="229" t="s">
        <v>85</v>
      </c>
      <c r="C36" s="229"/>
      <c r="D36" s="229"/>
      <c r="E36" s="229"/>
      <c r="F36" s="229"/>
      <c r="G36" s="229"/>
    </row>
    <row r="37" spans="2:12" ht="25.5" customHeight="1" x14ac:dyDescent="0.25">
      <c r="B37" s="2" t="s">
        <v>92</v>
      </c>
    </row>
  </sheetData>
  <mergeCells count="6">
    <mergeCell ref="H6:L6"/>
    <mergeCell ref="B36:G36"/>
    <mergeCell ref="B2:G2"/>
    <mergeCell ref="B3:G3"/>
    <mergeCell ref="B6:B7"/>
    <mergeCell ref="C6:G6"/>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Tabla de Contenidos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10'!Área_de_impresión</vt:lpstr>
      <vt:lpstr>'Cuadro 12'!Área_de_impresión</vt:lpstr>
      <vt:lpstr>'Cuadro 13'!Área_de_impresión</vt:lpstr>
      <vt:lpstr>'Cuadro 14'!Área_de_impresión</vt:lpstr>
      <vt:lpstr>'Cuadro 15'!Área_de_impresión</vt:lpstr>
      <vt:lpstr>'Cuadro 6'!Área_de_impresión</vt:lpstr>
      <vt:lpstr>'Cuadro 7'!Área_de_impresión</vt:lpstr>
      <vt:lpstr>'Cuadro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MANUEL PAREDES</dc:creator>
  <cp:lastModifiedBy>NELSON MANUEL PAREDES</cp:lastModifiedBy>
  <cp:lastPrinted>2024-08-07T12:26:44Z</cp:lastPrinted>
  <dcterms:created xsi:type="dcterms:W3CDTF">2022-11-08T15:01:18Z</dcterms:created>
  <dcterms:modified xsi:type="dcterms:W3CDTF">2025-10-28T16:40:56Z</dcterms:modified>
</cp:coreProperties>
</file>