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subrei-my.sharepoint.com/personal/callende_subrei_gob_cl/Documents/Escritorio/_INFORME MENSUAL/__FORMATO_2026/marzo 2026/"/>
    </mc:Choice>
  </mc:AlternateContent>
  <xr:revisionPtr revIDLastSave="10" documentId="8_{D29A7007-7ECF-4AAC-8D80-6BD65630CE1B}" xr6:coauthVersionLast="47" xr6:coauthVersionMax="47" xr10:uidLastSave="{340CA337-9B2C-44C3-A450-4B3D7F310421}"/>
  <bookViews>
    <workbookView xWindow="-120" yWindow="-120" windowWidth="29040" windowHeight="15720" tabRatio="849" xr2:uid="{7EF0C587-B5C8-414E-9955-8DC73B77535D}"/>
  </bookViews>
  <sheets>
    <sheet name="Tabla de Contenidos" sheetId="1" r:id="rId1"/>
    <sheet name="Cuadro 1" sheetId="2" r:id="rId2"/>
    <sheet name="Cuadro 2" sheetId="3" r:id="rId3"/>
    <sheet name="Cuadro 3" sheetId="4" r:id="rId4"/>
    <sheet name="Cuadro 4" sheetId="5" r:id="rId5"/>
    <sheet name="Cuadro 5" sheetId="6" r:id="rId6"/>
    <sheet name="Cuadro 6" sheetId="7" r:id="rId7"/>
    <sheet name="Cuadro 7" sheetId="25" r:id="rId8"/>
    <sheet name="Cuadro 8" sheetId="18" r:id="rId9"/>
    <sheet name="Cuadro 9" sheetId="8" r:id="rId10"/>
    <sheet name="Cuadro 10" sheetId="9" r:id="rId11"/>
    <sheet name="Cuadro 11" sheetId="10" r:id="rId12"/>
    <sheet name="Cuadro 12" sheetId="11" r:id="rId13"/>
    <sheet name="Cuadro 13" sheetId="27" r:id="rId14"/>
    <sheet name="Cuadro 14" sheetId="30" r:id="rId15"/>
    <sheet name="Cuadro 15" sheetId="31" r:id="rId16"/>
  </sheets>
  <externalReferences>
    <externalReference r:id="rId17"/>
  </externalReferences>
  <definedNames>
    <definedName name="_xlnm._FilterDatabase" localSheetId="4" hidden="1">'Cuadro 4'!#REF!</definedName>
    <definedName name="_xlnm.Print_Area" localSheetId="10">'Cuadro 10'!$B$2:$G$33</definedName>
    <definedName name="_xlnm.Print_Area" localSheetId="12">'Cuadro 12'!$A$2:$G$29</definedName>
    <definedName name="_xlnm.Print_Area" localSheetId="13">'Cuadro 13'!$A$2:$G$26</definedName>
    <definedName name="_xlnm.Print_Area" localSheetId="14">'Cuadro 14'!$B$2:$G$33</definedName>
    <definedName name="_xlnm.Print_Area" localSheetId="15">'Cuadro 15'!$B$2:$G$37</definedName>
    <definedName name="_xlnm.Print_Area" localSheetId="6">'Cuadro 6'!$B$2:$G$35</definedName>
    <definedName name="_xlnm.Print_Area" localSheetId="7">'Cuadro 7'!$B$2:$G$35</definedName>
    <definedName name="_xlnm.Print_Area" localSheetId="8">'Cuadro 8'!$A$2:$G$35</definedName>
    <definedName name="cuadro11">#REF!</definedName>
    <definedName name="cuadro12">#REF!</definedName>
    <definedName name="cuadro13">#REF!</definedName>
    <definedName name="cuadro6">#REF!</definedName>
    <definedName name="cuadro7">#REF!</definedName>
    <definedName name="cuadro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1" l="1"/>
  <c r="L7" i="31" s="1"/>
  <c r="F7" i="31"/>
  <c r="K7" i="31" s="1"/>
  <c r="E7" i="31"/>
  <c r="J7" i="31" s="1"/>
  <c r="D7" i="31"/>
  <c r="I7" i="31" s="1"/>
  <c r="C7" i="31"/>
  <c r="H7" i="31" s="1"/>
  <c r="C6" i="31"/>
  <c r="G7" i="30"/>
  <c r="L7" i="30" s="1"/>
  <c r="F7" i="30"/>
  <c r="K7" i="30" s="1"/>
  <c r="E7" i="30"/>
  <c r="J7" i="30" s="1"/>
  <c r="D7" i="30"/>
  <c r="I7" i="30" s="1"/>
  <c r="C7" i="30"/>
  <c r="H7" i="30" s="1"/>
  <c r="C6" i="30"/>
  <c r="G7" i="27"/>
  <c r="L7" i="27" s="1"/>
  <c r="F7" i="27"/>
  <c r="K7" i="27" s="1"/>
  <c r="E7" i="27"/>
  <c r="J7" i="27" s="1"/>
  <c r="D7" i="27"/>
  <c r="I7" i="27" s="1"/>
  <c r="C7" i="27"/>
  <c r="H7" i="27" s="1"/>
  <c r="C6" i="27"/>
  <c r="G7" i="11"/>
  <c r="L7" i="11" s="1"/>
  <c r="F7" i="11"/>
  <c r="K7" i="11" s="1"/>
  <c r="E7" i="11"/>
  <c r="J7" i="11" s="1"/>
  <c r="D7" i="11"/>
  <c r="I7" i="11" s="1"/>
  <c r="C7" i="11"/>
  <c r="H7" i="11" s="1"/>
  <c r="C6" i="11"/>
  <c r="G7" i="10"/>
  <c r="L7" i="10" s="1"/>
  <c r="F7" i="10"/>
  <c r="K7" i="10" s="1"/>
  <c r="E7" i="10"/>
  <c r="J7" i="10" s="1"/>
  <c r="D7" i="10"/>
  <c r="I7" i="10" s="1"/>
  <c r="C7" i="10"/>
  <c r="H7" i="10" s="1"/>
  <c r="C6" i="10"/>
  <c r="G7" i="9"/>
  <c r="L7" i="9" s="1"/>
  <c r="F7" i="9"/>
  <c r="K7" i="9" s="1"/>
  <c r="E7" i="9"/>
  <c r="J7" i="9" s="1"/>
  <c r="D7" i="9"/>
  <c r="I7" i="9" s="1"/>
  <c r="C7" i="9"/>
  <c r="H7" i="9" s="1"/>
  <c r="C6" i="9"/>
  <c r="G7" i="8"/>
  <c r="L7" i="8" s="1"/>
  <c r="F7" i="8"/>
  <c r="K7" i="8" s="1"/>
  <c r="E7" i="8"/>
  <c r="J7" i="8" s="1"/>
  <c r="D7" i="8"/>
  <c r="I7" i="8" s="1"/>
  <c r="C7" i="8"/>
  <c r="H7" i="8" s="1"/>
  <c r="C6" i="8"/>
  <c r="G7" i="18"/>
  <c r="L7" i="18" s="1"/>
  <c r="F7" i="18"/>
  <c r="K7" i="18" s="1"/>
  <c r="E7" i="18"/>
  <c r="J7" i="18" s="1"/>
  <c r="D7" i="18"/>
  <c r="I7" i="18" s="1"/>
  <c r="C7" i="18"/>
  <c r="H7" i="18" s="1"/>
  <c r="C6" i="18"/>
  <c r="G7" i="25"/>
  <c r="L7" i="25" s="1"/>
  <c r="F7" i="25"/>
  <c r="K7" i="25" s="1"/>
  <c r="E7" i="25"/>
  <c r="J7" i="25" s="1"/>
  <c r="D7" i="25"/>
  <c r="I7" i="25" s="1"/>
  <c r="C7" i="25"/>
  <c r="H7" i="25" s="1"/>
  <c r="C6" i="25"/>
  <c r="G7" i="7"/>
  <c r="L7" i="7" s="1"/>
  <c r="F7" i="7"/>
  <c r="K7" i="7" s="1"/>
  <c r="E7" i="7"/>
  <c r="J7" i="7" s="1"/>
  <c r="D7" i="7"/>
  <c r="I7" i="7" s="1"/>
  <c r="C7" i="7"/>
  <c r="H7" i="7" s="1"/>
  <c r="C6" i="7"/>
  <c r="G7" i="6"/>
  <c r="L7" i="6" s="1"/>
  <c r="F7" i="6"/>
  <c r="K7" i="6" s="1"/>
  <c r="E7" i="6"/>
  <c r="J7" i="6" s="1"/>
  <c r="D7" i="6"/>
  <c r="I7" i="6" s="1"/>
  <c r="C7" i="6"/>
  <c r="H7" i="6" s="1"/>
  <c r="C6" i="6"/>
  <c r="C6" i="5"/>
  <c r="L7" i="5"/>
  <c r="K7" i="5"/>
  <c r="J7" i="5"/>
  <c r="D7" i="5"/>
  <c r="I7" i="5" s="1"/>
  <c r="C7" i="5"/>
  <c r="H7" i="5" s="1"/>
  <c r="D7" i="4" l="1"/>
  <c r="H7" i="4" s="1"/>
  <c r="C7" i="4"/>
  <c r="D6" i="3"/>
  <c r="E7" i="3"/>
  <c r="D7" i="3"/>
  <c r="I7" i="2"/>
  <c r="I7" i="3" s="1"/>
  <c r="H7" i="2"/>
  <c r="H7" i="3" s="1"/>
  <c r="C6" i="4"/>
  <c r="D6" i="2"/>
  <c r="G7" i="4" l="1"/>
</calcChain>
</file>

<file path=xl/sharedStrings.xml><?xml version="1.0" encoding="utf-8"?>
<sst xmlns="http://schemas.openxmlformats.org/spreadsheetml/2006/main" count="544" uniqueCount="287">
  <si>
    <t>Cuadro 1</t>
  </si>
  <si>
    <t>Cuadro 2</t>
  </si>
  <si>
    <t>Cuadro 3</t>
  </si>
  <si>
    <t>Cuadro 4</t>
  </si>
  <si>
    <t>Cuadro 5</t>
  </si>
  <si>
    <t>Cuadro 6</t>
  </si>
  <si>
    <t>Cuadro 7</t>
  </si>
  <si>
    <t>COMERCIO EXTERIOR DE CHILE</t>
  </si>
  <si>
    <t>variación período</t>
  </si>
  <si>
    <t>US$ Millones</t>
  </si>
  <si>
    <t>%</t>
  </si>
  <si>
    <t>US$</t>
  </si>
  <si>
    <t>Total Intercambio Comercial (I + II)</t>
  </si>
  <si>
    <t xml:space="preserve">Total Exportaciones (FOB)(I) </t>
  </si>
  <si>
    <t xml:space="preserve">Total Importaciones (CIF)(II) </t>
  </si>
  <si>
    <t xml:space="preserve">Total Importaciones (FOB)(III) </t>
  </si>
  <si>
    <t>Saldo Balanza Comercial (FOB) (I - III)</t>
  </si>
  <si>
    <t>Vino embotellado</t>
  </si>
  <si>
    <t>Sector Exportador</t>
  </si>
  <si>
    <t>Total</t>
  </si>
  <si>
    <t>Sector Importador</t>
  </si>
  <si>
    <t>China</t>
  </si>
  <si>
    <t>Estados Unidos</t>
  </si>
  <si>
    <t>Unión Europea</t>
  </si>
  <si>
    <t>Japón</t>
  </si>
  <si>
    <t>Mercosur</t>
  </si>
  <si>
    <t>Corea del Sur</t>
  </si>
  <si>
    <t>Alianza del Pacífico</t>
  </si>
  <si>
    <t>Canadá</t>
  </si>
  <si>
    <t>India</t>
  </si>
  <si>
    <t>EFTA</t>
  </si>
  <si>
    <t>Centro América</t>
  </si>
  <si>
    <t>Reino Unido</t>
  </si>
  <si>
    <t>Tailandia</t>
  </si>
  <si>
    <t>Ecuador</t>
  </si>
  <si>
    <t>Bolivia</t>
  </si>
  <si>
    <t>Panamá</t>
  </si>
  <si>
    <t>P4</t>
  </si>
  <si>
    <t>Malasia</t>
  </si>
  <si>
    <t>Australia</t>
  </si>
  <si>
    <t>Indonesia</t>
  </si>
  <si>
    <t>Venezuela</t>
  </si>
  <si>
    <t>Hong Kong</t>
  </si>
  <si>
    <t>Cuba</t>
  </si>
  <si>
    <t>Sin Acuerdo</t>
  </si>
  <si>
    <t>Servicio</t>
  </si>
  <si>
    <t>Servicios de suministro de sedes (hosting) para sitios Web y correo electrónico</t>
  </si>
  <si>
    <t>Servicios de mantenimiento y reparación de aviones, helicópteros y otros aparatos aéreos</t>
  </si>
  <si>
    <t>Servicios de apoyo técnico en Computación e Informática (mantenimiento y reparación), por vía remota (Internet)</t>
  </si>
  <si>
    <t>Servicios de asesoría en gestión de la comercialización de empresas (marketing)</t>
  </si>
  <si>
    <t>Servicios de asesoría en tecnologías de la información</t>
  </si>
  <si>
    <t>Servicios de corretaje de reaseguros</t>
  </si>
  <si>
    <t>Servicios de Comisionista Comercial</t>
  </si>
  <si>
    <t>Servicios de estudios de mercado</t>
  </si>
  <si>
    <t>Servicios de suministro de infraestructura para operar tecnologías de la información</t>
  </si>
  <si>
    <t>Servicios de asesoría en gestión administrativa de empresas</t>
  </si>
  <si>
    <t>Servicios de asesoría en gestión financiera de empresas</t>
  </si>
  <si>
    <t>Servicios de diseño de software original</t>
  </si>
  <si>
    <t>Antofagasta</t>
  </si>
  <si>
    <t>Metropolitana</t>
  </si>
  <si>
    <t>Valparaíso</t>
  </si>
  <si>
    <t>Los Lagos</t>
  </si>
  <si>
    <t>Biobío</t>
  </si>
  <si>
    <t>Atacama</t>
  </si>
  <si>
    <t>O`Higgins</t>
  </si>
  <si>
    <t>Tarapacá</t>
  </si>
  <si>
    <t>Coquimbo</t>
  </si>
  <si>
    <t>Maule</t>
  </si>
  <si>
    <t>Magallanes</t>
  </si>
  <si>
    <t>Ñuble</t>
  </si>
  <si>
    <t>La Araucanía</t>
  </si>
  <si>
    <t>Los Ríos</t>
  </si>
  <si>
    <t>Aysén</t>
  </si>
  <si>
    <t>Arica y Parinacota</t>
  </si>
  <si>
    <t>Mercancía Extranjera Nacionalizada</t>
  </si>
  <si>
    <t>CIFRAS EN US$ MILLONES</t>
  </si>
  <si>
    <t xml:space="preserve">EXPORTACIONES CHILENAS POR INDUSTRIA </t>
  </si>
  <si>
    <t>IMPORTACIONES CHILENAS POR CATEGORÍA DE BIEN</t>
  </si>
  <si>
    <t>EXPORTACIONES CHILENAS DE BIENES POR SECTOR</t>
  </si>
  <si>
    <t>IMPORTACIONES CHILENAS DE BIENES POR SECTOR</t>
  </si>
  <si>
    <t xml:space="preserve">IMPORTACIONES CHILENAS SEGÚN SOCIO COMERCIAL </t>
  </si>
  <si>
    <t>Fuente: SUBREI, con cifras del Servicio Nacional de Aduanas.</t>
  </si>
  <si>
    <t>Cuadro 8</t>
  </si>
  <si>
    <t>Cuadro 9</t>
  </si>
  <si>
    <t>INTERCAMBIO COMERCIAL DE CHILE - BIENES</t>
  </si>
  <si>
    <t>Tabla de Cuadros:</t>
  </si>
  <si>
    <t xml:space="preserve">*Un producto exportado corresponde a Mercancía Extranjera Nacionalizada cuando ha ingresado a Chile desde el exterior, pagando sus derechos de importación, para luego ser exportado a otro destino. </t>
  </si>
  <si>
    <t>Cifras provisionales, sujetas a variaciones y correcciones de valor que se puedan realizar a los documentos aduaneros en forma posterior a su emisión y publicación.</t>
  </si>
  <si>
    <t>Fuente: SUBREI, con cifras del Banco Central de Chile.</t>
  </si>
  <si>
    <t>EXPORTACIONES CHILENAS DE SERVICIOS NO TRADICIONALES* (TOP25)</t>
  </si>
  <si>
    <t>Servicios de soporte logístico inbound y outbound</t>
  </si>
  <si>
    <t>Cuadro 10</t>
  </si>
  <si>
    <t>Total exportaciones mineras</t>
  </si>
  <si>
    <t>Total exportaciones de cobre</t>
  </si>
  <si>
    <t>Total exportaciones resto de minería</t>
  </si>
  <si>
    <t>Total exportaciones no mineras</t>
  </si>
  <si>
    <t>Total exportaciones silvoagropecuarias</t>
  </si>
  <si>
    <t>Frutas</t>
  </si>
  <si>
    <t>Total exportaciones industriales</t>
  </si>
  <si>
    <t>Alimentos</t>
  </si>
  <si>
    <t xml:space="preserve">       Salmón</t>
  </si>
  <si>
    <t>Forestal y muebles de la madera</t>
  </si>
  <si>
    <t>Químicos</t>
  </si>
  <si>
    <t>Productos metálicos, maquinaria y equipos</t>
  </si>
  <si>
    <t>EXPORTACIONES</t>
  </si>
  <si>
    <t>Total Intercambio Comercial</t>
  </si>
  <si>
    <t>Servicios de asesoría comercial y gestión, respecto de compraventa de productos</t>
  </si>
  <si>
    <t>IMPORTACIONES
US$ Millones</t>
  </si>
  <si>
    <t>Total importaciones de bienes (CIF) </t>
  </si>
  <si>
    <t>      Bienes de consumo</t>
  </si>
  <si>
    <t>            Durables</t>
  </si>
  <si>
    <t>            Semidurables</t>
  </si>
  <si>
    <t>      Bienes intermedios</t>
  </si>
  <si>
    <t>            Productos energéticos</t>
  </si>
  <si>
    <t>            Resto bienes intermedios</t>
  </si>
  <si>
    <t>      Bienes de capital</t>
  </si>
  <si>
    <t>            Camiones y vehículos de carga</t>
  </si>
  <si>
    <t>            Maquinaria para la minería y la construcción</t>
  </si>
  <si>
    <t>marzo</t>
  </si>
  <si>
    <t>Servicio de licenciamiento y/o arriendo de software</t>
  </si>
  <si>
    <t>Servicios de asesoría en gestión de proyectos de ingeniería</t>
  </si>
  <si>
    <t>Servicios de procesamiento de información</t>
  </si>
  <si>
    <t>Total de todos los servicios</t>
  </si>
  <si>
    <t xml:space="preserve">EXPORTACIONES CHILENAS TOTALES Y DE SERVICIOS NO TRADICIONALES, SEGÚN SOCIO COMERCIAL </t>
  </si>
  <si>
    <t>EXPORTACIONES CHILENAS TOTALES Y DE SERVICIOS NO TRADICIONALES POR REGIÓN</t>
  </si>
  <si>
    <t>Celulosa: Celulosa cruda de conífera, celulosa blanqueada y semiblanqueada de coníferas y eucaliptus.</t>
  </si>
  <si>
    <t>Total exportaciones de carbonato de litio</t>
  </si>
  <si>
    <t>Cuadro 11</t>
  </si>
  <si>
    <t>Otros servicios financieros por concepto de testigos expertos</t>
  </si>
  <si>
    <t>Servicio de promoción y oferta de paquetes turísticos</t>
  </si>
  <si>
    <t>Servicios de gestión y financiamiento de operaciones realizadas por extranjeros, destinada a la compra de bienes fuera de Chile, que en ningún momento ingresan a Chile</t>
  </si>
  <si>
    <t>Servicios de administración de empresas mineras</t>
  </si>
  <si>
    <t>Servicios de cobro y pagos a clientes y proveedores de empresas extranjeras</t>
  </si>
  <si>
    <t>Servicios de investigación y desarrollo en las ciencias médicas y farmaceúticas</t>
  </si>
  <si>
    <t>Servicios de asesoría en gestión de recursos humanos de empresas</t>
  </si>
  <si>
    <t>Servicios de filmación de películas cinematográficas para promoción o publicidad (comerciales)</t>
  </si>
  <si>
    <t>EXPORTACIONES CHILENAS DE BIENES NO TRADICIONALES, POR SOCIO COMERCIAL</t>
  </si>
  <si>
    <t>Total exportaciones no tradicionales</t>
  </si>
  <si>
    <t>Vino a granel</t>
  </si>
  <si>
    <t>IMPORTACIONES CHILENAS POR PAÍS DE ORIGEN (TOP30)</t>
  </si>
  <si>
    <t>Cuadro 12</t>
  </si>
  <si>
    <t>Cuadro 13</t>
  </si>
  <si>
    <t>Cuadro 14</t>
  </si>
  <si>
    <t>Cuadro 15</t>
  </si>
  <si>
    <t>Celulosa, papel y otros</t>
  </si>
  <si>
    <t xml:space="preserve">       Celulosa</t>
  </si>
  <si>
    <t>Alemania</t>
  </si>
  <si>
    <t>Argentina</t>
  </si>
  <si>
    <t>Bélgica</t>
  </si>
  <si>
    <t>Brasil</t>
  </si>
  <si>
    <t>Bulgaria</t>
  </si>
  <si>
    <t>Colombia</t>
  </si>
  <si>
    <t>Costa de Marfil</t>
  </si>
  <si>
    <t>Costa Rica</t>
  </si>
  <si>
    <t>Dinamarca</t>
  </si>
  <si>
    <t>Emiratos Árabes Unidos</t>
  </si>
  <si>
    <t>España</t>
  </si>
  <si>
    <t>Finlandia</t>
  </si>
  <si>
    <t>Francia</t>
  </si>
  <si>
    <t>Irlanda</t>
  </si>
  <si>
    <t>Italia</t>
  </si>
  <si>
    <t>México</t>
  </si>
  <si>
    <t>Países Bajos</t>
  </si>
  <si>
    <t>Paraguay</t>
  </si>
  <si>
    <t>Perú</t>
  </si>
  <si>
    <t>Polonia</t>
  </si>
  <si>
    <t>Rusia</t>
  </si>
  <si>
    <t>Suecia</t>
  </si>
  <si>
    <t>Suiza</t>
  </si>
  <si>
    <t>Taipéi Chino</t>
  </si>
  <si>
    <t xml:space="preserve">EXPORTACIONES CHILENAS DE SERVICIOS NO TRADICIONALES, SEGÚN SOCIO COMERCIAL </t>
  </si>
  <si>
    <t>EXPORTACIONES CHILENAS DE BIENES NO TRADICIONALES, POR REGIÓN</t>
  </si>
  <si>
    <t>EXPORTACIONES CHILENAS DE SERVICIOS NO TRADICIONALES, POR REGIÓN</t>
  </si>
  <si>
    <t>EXPORTACIONES CHILENAS TOTALES Y DE SERVICIOS NO TRADICIONALES, POR PAÍS DE DESTINO (TOP30)</t>
  </si>
  <si>
    <t>EXPORTACIONES CHILENAS DE SERVICIOS NO TRADICIONALES, SEGÚN SOCIO COMERCIAL</t>
  </si>
  <si>
    <t>IMPORTACIONES CHILENAS, POR PAÍS DE ORIGEN (TOP30)</t>
  </si>
  <si>
    <t>Concentrados de cobre</t>
  </si>
  <si>
    <t>Cátodos de cobre</t>
  </si>
  <si>
    <t>Salmón</t>
  </si>
  <si>
    <t>Cereza</t>
  </si>
  <si>
    <t>Oro</t>
  </si>
  <si>
    <t>Oxido de molibdeno</t>
  </si>
  <si>
    <t>Carbonato de litio</t>
  </si>
  <si>
    <t>Celulosa blanqueada y semiblanqueada de eucaliptus</t>
  </si>
  <si>
    <t>Yodo</t>
  </si>
  <si>
    <t>Maquinaria y equipos</t>
  </si>
  <si>
    <t>Uva</t>
  </si>
  <si>
    <t>Celulosa blanqueada y semiblanqueada de conífera</t>
  </si>
  <si>
    <t>Hierro</t>
  </si>
  <si>
    <t>Moluscos y crustáceos</t>
  </si>
  <si>
    <t>Manzana</t>
  </si>
  <si>
    <t>Madera aserrada</t>
  </si>
  <si>
    <t>Concentrado de molibdeno</t>
  </si>
  <si>
    <t xml:space="preserve">Fruta congelada </t>
  </si>
  <si>
    <t>Material de transporte</t>
  </si>
  <si>
    <t>Carne de cerdo</t>
  </si>
  <si>
    <t xml:space="preserve">Harina de pescado </t>
  </si>
  <si>
    <t>Plata</t>
  </si>
  <si>
    <t>Metanol</t>
  </si>
  <si>
    <t xml:space="preserve">Fruta deshidratada </t>
  </si>
  <si>
    <t>Arándano</t>
  </si>
  <si>
    <t xml:space="preserve">Carne de ave </t>
  </si>
  <si>
    <t>Manufacturas metálicas</t>
  </si>
  <si>
    <t>Ciruela</t>
  </si>
  <si>
    <t xml:space="preserve">Madera contrachapada </t>
  </si>
  <si>
    <t>Alambre de cobre</t>
  </si>
  <si>
    <t xml:space="preserve">Neumáticos </t>
  </si>
  <si>
    <t xml:space="preserve">Kiwi </t>
  </si>
  <si>
    <t>Trucha</t>
  </si>
  <si>
    <t xml:space="preserve">Abonos </t>
  </si>
  <si>
    <t xml:space="preserve">Cartulina </t>
  </si>
  <si>
    <t xml:space="preserve">Nitrato de potasio </t>
  </si>
  <si>
    <t>Tableros de fibra de madera</t>
  </si>
  <si>
    <t>Jugo de fruta</t>
  </si>
  <si>
    <t>Hidróxido de litio</t>
  </si>
  <si>
    <t>Semilla de hortalizas</t>
  </si>
  <si>
    <t>Aceite de pescado</t>
  </si>
  <si>
    <t>Madera perfilada</t>
  </si>
  <si>
    <t xml:space="preserve">Vino a granel y otros </t>
  </si>
  <si>
    <t>Palta</t>
  </si>
  <si>
    <t>Sulfato de litio</t>
  </si>
  <si>
    <t>Ferromolibdeno</t>
  </si>
  <si>
    <t xml:space="preserve">Celulosa cruda de conífera </t>
  </si>
  <si>
    <t>Sal marina y de mesa</t>
  </si>
  <si>
    <t>Bebidas no alcohólicas</t>
  </si>
  <si>
    <t>Pera</t>
  </si>
  <si>
    <t>Fruta en conserva</t>
  </si>
  <si>
    <t>Chips de madera</t>
  </si>
  <si>
    <t>Merluza</t>
  </si>
  <si>
    <t>Semilla de maíz</t>
  </si>
  <si>
    <t>Conservas de pescado</t>
  </si>
  <si>
    <t>Productos químicos</t>
  </si>
  <si>
    <t>Otra maquinaria</t>
  </si>
  <si>
    <t>Partes y piezas de otras maquinarias y equipos</t>
  </si>
  <si>
    <t>Diésel</t>
  </si>
  <si>
    <t>Petróleo</t>
  </si>
  <si>
    <t>Productos metálicos</t>
  </si>
  <si>
    <t>Vestuario</t>
  </si>
  <si>
    <t>Camiones y vehículos de carga</t>
  </si>
  <si>
    <t>Automóviles</t>
  </si>
  <si>
    <t>Maquinaria para la minería y la construcción</t>
  </si>
  <si>
    <t>Celulares</t>
  </si>
  <si>
    <t>Carne</t>
  </si>
  <si>
    <t>Motores, generadores y transformadores eléctricos</t>
  </si>
  <si>
    <t>Otros alimentos</t>
  </si>
  <si>
    <t>Medicamentos</t>
  </si>
  <si>
    <t>Perfumes</t>
  </si>
  <si>
    <t>Calzado</t>
  </si>
  <si>
    <t>Abono</t>
  </si>
  <si>
    <t>Aparatos médicos</t>
  </si>
  <si>
    <t>Partes y piezas de maquinaria para la minería y la construcción</t>
  </si>
  <si>
    <t>Fibra y tejido</t>
  </si>
  <si>
    <t>Equipos computacionales</t>
  </si>
  <si>
    <t>Trigo y maíz</t>
  </si>
  <si>
    <t>Gas natural licuado</t>
  </si>
  <si>
    <t>Buses</t>
  </si>
  <si>
    <t>Aparatos electrónicos de comunicación</t>
  </si>
  <si>
    <t>Gas natural gaseoso</t>
  </si>
  <si>
    <t>Electrodomésticos</t>
  </si>
  <si>
    <t>Computadores</t>
  </si>
  <si>
    <t>Cartón y papel elaborados, y otros</t>
  </si>
  <si>
    <t>Bombas y compresores</t>
  </si>
  <si>
    <t>Carbón mineral</t>
  </si>
  <si>
    <t>Otros vehículos de transporte</t>
  </si>
  <si>
    <t>Aceite lubricante</t>
  </si>
  <si>
    <t>Azúcar y endulzante</t>
  </si>
  <si>
    <t>Aparatos de control eléctrico</t>
  </si>
  <si>
    <t>Gas licuado</t>
  </si>
  <si>
    <t>Televisores</t>
  </si>
  <si>
    <t>Gasolinas</t>
  </si>
  <si>
    <t>Motores y turbinas</t>
  </si>
  <si>
    <t>Bebidas y alcoholes</t>
  </si>
  <si>
    <t>Calderas de vapor</t>
  </si>
  <si>
    <t>Total exportaciones tradicionales</t>
  </si>
  <si>
    <t>% Var.
'2026/2025</t>
  </si>
  <si>
    <t>US$ Dif.
'2026/2025</t>
  </si>
  <si>
    <t>% Part.
2026</t>
  </si>
  <si>
    <t>-</t>
  </si>
  <si>
    <t>Informe Mensual de Comercio Exterior de Chile - MARZO 2026</t>
  </si>
  <si>
    <t>Türkiye</t>
  </si>
  <si>
    <t>Viet Nam</t>
  </si>
  <si>
    <t xml:space="preserve">Acuerdo 
Comercial </t>
  </si>
  <si>
    <t>* Se consideran como servicios no tradicionales, a aquellos agrupados bajo la partida 0025 del Arancel Aduanero de la República de Chile, que cuentan con la calificación de servicio exportable realizada por el Servicio Nacional de Aduanas. Se utiliza esta clasificación pues es la única cifra oficial que permite medir en forma periódica las exportaciones de servicios a nivel de tipo de prestación, empresas exportadoras, países de destino y región de origen.</t>
  </si>
  <si>
    <t>Región de Origen</t>
  </si>
  <si>
    <t>País de Destino</t>
  </si>
  <si>
    <t>País de Origen</t>
  </si>
  <si>
    <r>
      <t xml:space="preserve">Informe elaborado con cifras del </t>
    </r>
    <r>
      <rPr>
        <b/>
        <sz val="9"/>
        <color rgb="FF25306B"/>
        <rFont val="Segoe UI"/>
        <family val="2"/>
      </rPr>
      <t>Banco Central de Chile</t>
    </r>
    <r>
      <rPr>
        <sz val="9"/>
        <color rgb="FF25306B"/>
        <rFont val="Segoe UI"/>
        <family val="2"/>
      </rPr>
      <t xml:space="preserve">, el </t>
    </r>
    <r>
      <rPr>
        <b/>
        <sz val="9"/>
        <color rgb="FF25306B"/>
        <rFont val="Segoe UI"/>
        <family val="2"/>
      </rPr>
      <t>Servicio Nacional de Aduanas</t>
    </r>
    <r>
      <rPr>
        <sz val="9"/>
        <color rgb="FF25306B"/>
        <rFont val="Segoe UI"/>
        <family val="2"/>
      </rPr>
      <t xml:space="preserve"> y el </t>
    </r>
    <r>
      <rPr>
        <b/>
        <sz val="9"/>
        <color rgb="FF25306B"/>
        <rFont val="Segoe UI"/>
        <family val="2"/>
      </rPr>
      <t>Servicio de Impuestos Internos</t>
    </r>
    <r>
      <rPr>
        <sz val="9"/>
        <color rgb="FF25306B"/>
        <rFont val="Segoe UI"/>
        <family val="2"/>
      </rPr>
      <t xml:space="preserve">.
Las cifras publicadas por los organismos compiladores mencionados difieren entre sí, debido a la cobertura sectorial y geográfica que cada fuente considera, en función de las metodologías de trabajo que rigen su respectiva compilación estadística, po rtanto sus totales no son comparables. 
Igualmente, se debe considerar que todas las cifras del presente informe están sujetas a las variaciones y correcciones de valor que se puedan realizar a los documentos aduaneros en forma posterior a su emisión y publicación.
</t>
    </r>
    <r>
      <rPr>
        <b/>
        <sz val="9"/>
        <color rgb="FF25306B"/>
        <rFont val="Segoe UI"/>
        <family val="2"/>
      </rPr>
      <t>Elaborado por la División de Información Comercial y Análisis de Datos, Dirección de Estudios, SUBREI.</t>
    </r>
    <r>
      <rPr>
        <sz val="9"/>
        <color rgb="FF25306B"/>
        <rFont val="Segoe U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</si>
</sst>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64" formatCode="0.0%"/>
    <numFmt numFmtId="165" formatCode="#,##0.0"/>
    <numFmt numFmtId="166" formatCode="#,##0.0_ ;\-#,##0.0\ "/>
    <numFmt numFmtId="167" formatCode="#,##0.00_ ;\-#,##0.00\ "/>
    <numFmt numFmtId="168" formatCode="0.000%"/>
    <numFmt numFmtId="169" formatCode="_-* #,##0\ _€_-;\-* #,##0\ _€_-;_-* &quot;-&quot;\ _€_-;_-@_-"/>
    <numFmt numFmtId="170" formatCode="#,##0.000_ ;\-#,##0.000\ "/>
    <numFmt numFmtId="171" formatCode="0.0000%"/>
    <numFmt numFmtId="172" formatCode="#,##0_ ;\-#,##0\ "/>
    <numFmt numFmtId="173" formatCode="_ * #,##0.0_ ;_ * \-#,##0.0_ ;_ * &quot;-&quot;_ ;_ @_ "/>
    <numFmt numFmtId="174" formatCode="_ * #,##0.00_ ;_ * \-#,##0.00_ ;_ * &quot;-&quot;_ ;_ @_ "/>
  </numFmts>
  <fonts count="25" x14ac:knownFonts="1">
    <font>
      <sz val="11"/>
      <color theme="1"/>
      <name val="Calibri"/>
      <family val="2"/>
      <scheme val="minor"/>
    </font>
    <font>
      <sz val="11"/>
      <color theme="1"/>
      <name val="Calibri"/>
      <family val="2"/>
      <scheme val="minor"/>
    </font>
    <font>
      <sz val="10"/>
      <name val="Arial"/>
      <family val="2"/>
    </font>
    <font>
      <sz val="11"/>
      <color rgb="FF000000"/>
      <name val="Calibri"/>
      <family val="2"/>
    </font>
    <font>
      <sz val="8"/>
      <color theme="1"/>
      <name val="Arial Narrow"/>
      <family val="2"/>
    </font>
    <font>
      <u/>
      <sz val="11"/>
      <color theme="10"/>
      <name val="Calibri"/>
      <family val="2"/>
      <scheme val="minor"/>
    </font>
    <font>
      <sz val="9"/>
      <color theme="1"/>
      <name val="Segoe UI"/>
      <family val="2"/>
    </font>
    <font>
      <u/>
      <sz val="9"/>
      <color theme="10"/>
      <name val="Segoe UI"/>
      <family val="2"/>
    </font>
    <font>
      <u/>
      <sz val="9"/>
      <color rgb="FF0563C1"/>
      <name val="Segoe UI"/>
      <family val="2"/>
    </font>
    <font>
      <sz val="9"/>
      <color rgb="FF25306B"/>
      <name val="Segoe UI"/>
      <family val="2"/>
    </font>
    <font>
      <b/>
      <sz val="9"/>
      <color rgb="FF25306B"/>
      <name val="Segoe UI"/>
      <family val="2"/>
    </font>
    <font>
      <b/>
      <sz val="12"/>
      <color rgb="FF25306B"/>
      <name val="Segoe UI"/>
      <family val="2"/>
    </font>
    <font>
      <sz val="8"/>
      <color theme="1"/>
      <name val="Segoe UI"/>
      <family val="2"/>
    </font>
    <font>
      <b/>
      <sz val="9"/>
      <color theme="0"/>
      <name val="Segoe UI"/>
      <family val="2"/>
    </font>
    <font>
      <sz val="9"/>
      <color theme="0"/>
      <name val="Segoe UI"/>
      <family val="2"/>
    </font>
    <font>
      <b/>
      <sz val="9"/>
      <color rgb="FFFFFFFF"/>
      <name val="Segoe UI"/>
      <family val="2"/>
    </font>
    <font>
      <sz val="9"/>
      <color rgb="FF1E457E"/>
      <name val="Segoe UI"/>
      <family val="2"/>
    </font>
    <font>
      <b/>
      <sz val="8"/>
      <color theme="0"/>
      <name val="Segoe UI"/>
      <family val="2"/>
    </font>
    <font>
      <sz val="8"/>
      <color theme="0"/>
      <name val="Segoe UI"/>
      <family val="2"/>
    </font>
    <font>
      <sz val="8"/>
      <color rgb="FF1E457E"/>
      <name val="Segoe UI"/>
      <family val="2"/>
    </font>
    <font>
      <b/>
      <sz val="9"/>
      <color rgb="FF1E457E"/>
      <name val="Segoe UI"/>
      <family val="2"/>
    </font>
    <font>
      <sz val="9"/>
      <name val="Segoe UI"/>
      <family val="2"/>
    </font>
    <font>
      <sz val="8"/>
      <color rgb="FF25306B"/>
      <name val="Segoe UI"/>
      <family val="2"/>
    </font>
    <font>
      <b/>
      <sz val="8"/>
      <color rgb="FF25306B"/>
      <name val="Segoe UI"/>
      <family val="2"/>
    </font>
    <font>
      <b/>
      <sz val="8"/>
      <color theme="1"/>
      <name val="Segoe U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1E457E"/>
        <bgColor indexed="64"/>
      </patternFill>
    </fill>
    <fill>
      <patternFill patternType="solid">
        <fgColor theme="0"/>
        <bgColor rgb="FF000000"/>
      </patternFill>
    </fill>
    <fill>
      <patternFill patternType="solid">
        <fgColor rgb="FF006BB9"/>
        <bgColor indexed="64"/>
      </patternFill>
    </fill>
    <fill>
      <patternFill patternType="solid">
        <fgColor rgb="FFFF1D3D"/>
        <bgColor indexed="64"/>
      </patternFill>
    </fill>
    <fill>
      <patternFill patternType="solid">
        <fgColor rgb="FF25306B"/>
        <bgColor indexed="64"/>
      </patternFill>
    </fill>
    <fill>
      <patternFill patternType="solid">
        <fgColor rgb="FF25306B"/>
        <bgColor rgb="FF000000"/>
      </patternFill>
    </fill>
    <fill>
      <patternFill patternType="solid">
        <fgColor theme="6" tint="0.59999389629810485"/>
        <bgColor indexed="64"/>
      </patternFill>
    </fill>
    <fill>
      <patternFill patternType="solid">
        <fgColor theme="6" tint="0.59999389629810485"/>
        <bgColor rgb="FF000000"/>
      </patternFill>
    </fill>
  </fills>
  <borders count="40">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medium">
        <color theme="0"/>
      </bottom>
      <diagonal/>
    </border>
    <border>
      <left/>
      <right/>
      <top/>
      <bottom style="medium">
        <color theme="0"/>
      </bottom>
      <diagonal/>
    </border>
    <border>
      <left/>
      <right style="thin">
        <color theme="0"/>
      </right>
      <top/>
      <bottom style="medium">
        <color theme="0"/>
      </bottom>
      <diagonal/>
    </border>
    <border>
      <left style="thin">
        <color theme="0"/>
      </left>
      <right/>
      <top style="medium">
        <color theme="0"/>
      </top>
      <bottom style="medium">
        <color theme="0"/>
      </bottom>
      <diagonal/>
    </border>
    <border>
      <left/>
      <right/>
      <top style="medium">
        <color theme="0"/>
      </top>
      <bottom style="medium">
        <color theme="0"/>
      </bottom>
      <diagonal/>
    </border>
    <border>
      <left style="thin">
        <color theme="0"/>
      </left>
      <right/>
      <top style="medium">
        <color theme="0"/>
      </top>
      <bottom style="thin">
        <color theme="0"/>
      </bottom>
      <diagonal/>
    </border>
    <border>
      <left/>
      <right/>
      <top style="medium">
        <color theme="0"/>
      </top>
      <bottom style="thin">
        <color theme="0"/>
      </bottom>
      <diagonal/>
    </border>
    <border>
      <left style="thin">
        <color rgb="FFE2F3F6"/>
      </left>
      <right/>
      <top style="thin">
        <color rgb="FFE2F3F6"/>
      </top>
      <bottom/>
      <diagonal/>
    </border>
    <border>
      <left/>
      <right/>
      <top style="thin">
        <color rgb="FFE2F3F6"/>
      </top>
      <bottom/>
      <diagonal/>
    </border>
    <border>
      <left style="thin">
        <color rgb="FFE2F3F6"/>
      </left>
      <right/>
      <top/>
      <bottom style="medium">
        <color theme="0"/>
      </bottom>
      <diagonal/>
    </border>
    <border>
      <left style="thin">
        <color rgb="FFE2F3F6"/>
      </left>
      <right/>
      <top/>
      <bottom/>
      <diagonal/>
    </border>
    <border>
      <left/>
      <right style="medium">
        <color theme="0"/>
      </right>
      <top/>
      <bottom/>
      <diagonal/>
    </border>
    <border>
      <left/>
      <right style="thin">
        <color rgb="FFE2F3F6"/>
      </right>
      <top/>
      <bottom/>
      <diagonal/>
    </border>
    <border>
      <left style="thin">
        <color rgb="FFE2F3F6"/>
      </left>
      <right/>
      <top style="medium">
        <color theme="0"/>
      </top>
      <bottom style="medium">
        <color theme="0"/>
      </bottom>
      <diagonal/>
    </border>
    <border>
      <left/>
      <right style="thin">
        <color rgb="FFE2F3F6"/>
      </right>
      <top style="medium">
        <color theme="0"/>
      </top>
      <bottom style="medium">
        <color theme="0"/>
      </bottom>
      <diagonal/>
    </border>
    <border>
      <left style="medium">
        <color rgb="FFF2F2F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top style="thin">
        <color indexed="64"/>
      </top>
      <bottom style="medium">
        <color indexed="64"/>
      </bottom>
      <diagonal/>
    </border>
    <border>
      <left style="thin">
        <color theme="0" tint="-4.9989318521683403E-2"/>
      </left>
      <right style="thin">
        <color theme="0" tint="-4.9989318521683403E-2"/>
      </right>
      <top style="thin">
        <color indexed="64"/>
      </top>
      <bottom style="medium">
        <color indexed="64"/>
      </bottom>
      <diagonal/>
    </border>
    <border>
      <left style="thin">
        <color rgb="FFE2F3F6"/>
      </left>
      <right/>
      <top style="medium">
        <color theme="0"/>
      </top>
      <bottom style="thin">
        <color rgb="FFE2F3F6"/>
      </bottom>
      <diagonal/>
    </border>
    <border>
      <left/>
      <right/>
      <top style="medium">
        <color theme="0"/>
      </top>
      <bottom style="thin">
        <color rgb="FFE2F3F6"/>
      </bottom>
      <diagonal/>
    </border>
    <border>
      <left/>
      <right style="thin">
        <color rgb="FFFFFFFF"/>
      </right>
      <top/>
      <bottom/>
      <diagonal/>
    </border>
    <border>
      <left/>
      <right/>
      <top style="medium">
        <color rgb="FFFFFFFF"/>
      </top>
      <bottom style="medium">
        <color rgb="FFFFFFFF"/>
      </bottom>
      <diagonal/>
    </border>
    <border>
      <left/>
      <right style="thin">
        <color rgb="FFFFFFFF"/>
      </right>
      <top style="medium">
        <color rgb="FFFFFFFF"/>
      </top>
      <bottom style="medium">
        <color rgb="FFFFFFFF"/>
      </bottom>
      <diagonal/>
    </border>
    <border>
      <left/>
      <right/>
      <top style="medium">
        <color rgb="FFFFFFFF"/>
      </top>
      <bottom style="thin">
        <color rgb="FFFFFFFF"/>
      </bottom>
      <diagonal/>
    </border>
    <border>
      <left/>
      <right style="thin">
        <color rgb="FFFFFFFF"/>
      </right>
      <top style="medium">
        <color rgb="FFFFFFFF"/>
      </top>
      <bottom style="thin">
        <color rgb="FFFFFFFF"/>
      </bottom>
      <diagonal/>
    </border>
    <border>
      <left/>
      <right style="thin">
        <color theme="0"/>
      </right>
      <top/>
      <bottom/>
      <diagonal/>
    </border>
    <border>
      <left style="thin">
        <color rgb="FFFFFFFF"/>
      </left>
      <right/>
      <top/>
      <bottom/>
      <diagonal/>
    </border>
    <border>
      <left style="thin">
        <color rgb="FFFFFFFF"/>
      </left>
      <right/>
      <top style="medium">
        <color rgb="FFFFFFFF"/>
      </top>
      <bottom style="medium">
        <color rgb="FFFFFFFF"/>
      </bottom>
      <diagonal/>
    </border>
    <border>
      <left style="thin">
        <color rgb="FFFFFFFF"/>
      </left>
      <right/>
      <top style="medium">
        <color rgb="FFFFFFFF"/>
      </top>
      <bottom style="thin">
        <color rgb="FFFFFFFF"/>
      </bottom>
      <diagonal/>
    </border>
    <border>
      <left style="thin">
        <color theme="0" tint="-4.9989318521683403E-2"/>
      </left>
      <right style="thin">
        <color theme="0" tint="-4.9989318521683403E-2"/>
      </right>
      <top style="thin">
        <color theme="0" tint="-4.9989318521683403E-2"/>
      </top>
      <bottom style="medium">
        <color theme="2" tint="-0.499984740745262"/>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5" fillId="0" borderId="0" applyNumberFormat="0" applyFill="0" applyBorder="0" applyAlignment="0" applyProtection="0"/>
    <xf numFmtId="169" fontId="1" fillId="0" borderId="0" applyFont="0" applyFill="0" applyBorder="0" applyAlignment="0" applyProtection="0"/>
  </cellStyleXfs>
  <cellXfs count="244">
    <xf numFmtId="0" fontId="0" fillId="0" borderId="0" xfId="0"/>
    <xf numFmtId="0" fontId="4" fillId="0" borderId="0" xfId="0" applyFont="1"/>
    <xf numFmtId="0" fontId="6" fillId="0" borderId="0" xfId="0" applyFont="1"/>
    <xf numFmtId="0" fontId="7" fillId="0" borderId="0" xfId="6" applyFont="1"/>
    <xf numFmtId="0" fontId="8" fillId="0" borderId="0" xfId="6" applyFont="1"/>
    <xf numFmtId="0" fontId="9" fillId="0" borderId="0" xfId="0" applyFont="1" applyAlignment="1">
      <alignment horizontal="left" vertical="top" wrapText="1"/>
    </xf>
    <xf numFmtId="0" fontId="10" fillId="0" borderId="0" xfId="0" applyFont="1" applyAlignment="1">
      <alignment horizontal="left"/>
    </xf>
    <xf numFmtId="0" fontId="9" fillId="0" borderId="0" xfId="0" applyFont="1" applyAlignment="1">
      <alignment horizontal="left"/>
    </xf>
    <xf numFmtId="0" fontId="9" fillId="0" borderId="0" xfId="0" applyFont="1"/>
    <xf numFmtId="0" fontId="11" fillId="0" borderId="0" xfId="0" applyFont="1" applyAlignment="1">
      <alignment horizontal="left"/>
    </xf>
    <xf numFmtId="0" fontId="12" fillId="0" borderId="0" xfId="0" applyFont="1"/>
    <xf numFmtId="0" fontId="12" fillId="0" borderId="0" xfId="0" applyFont="1" applyAlignment="1">
      <alignment horizontal="left"/>
    </xf>
    <xf numFmtId="0" fontId="14" fillId="4" borderId="0" xfId="3" applyFont="1" applyFill="1"/>
    <xf numFmtId="0" fontId="16" fillId="3" borderId="8" xfId="3" applyFont="1" applyFill="1" applyBorder="1" applyAlignment="1">
      <alignment vertical="center"/>
    </xf>
    <xf numFmtId="0" fontId="16" fillId="3" borderId="9" xfId="3" applyFont="1" applyFill="1" applyBorder="1"/>
    <xf numFmtId="3" fontId="16" fillId="5" borderId="31" xfId="3" applyNumberFormat="1" applyFont="1" applyFill="1" applyBorder="1" applyAlignment="1">
      <alignment horizontal="center" vertical="center"/>
    </xf>
    <xf numFmtId="164" fontId="16" fillId="5" borderId="31" xfId="3" applyNumberFormat="1" applyFont="1" applyFill="1" applyBorder="1" applyAlignment="1">
      <alignment horizontal="center" vertical="center"/>
    </xf>
    <xf numFmtId="3" fontId="16" fillId="5" borderId="32" xfId="3" applyNumberFormat="1" applyFont="1" applyFill="1" applyBorder="1" applyAlignment="1">
      <alignment horizontal="center" vertical="center"/>
    </xf>
    <xf numFmtId="3" fontId="16" fillId="5" borderId="37" xfId="3" applyNumberFormat="1" applyFont="1" applyFill="1" applyBorder="1" applyAlignment="1">
      <alignment horizontal="center" vertical="center"/>
    </xf>
    <xf numFmtId="0" fontId="16" fillId="3" borderId="8" xfId="3" applyFont="1" applyFill="1" applyBorder="1"/>
    <xf numFmtId="0" fontId="12" fillId="0" borderId="0" xfId="0" applyFont="1"/>
    <xf numFmtId="0" fontId="6" fillId="0" borderId="0" xfId="0" applyFont="1" applyAlignment="1">
      <alignment horizontal="right"/>
    </xf>
    <xf numFmtId="0" fontId="10" fillId="0" borderId="0" xfId="0" applyFont="1"/>
    <xf numFmtId="0" fontId="13" fillId="6" borderId="1" xfId="3" applyFont="1" applyFill="1" applyBorder="1" applyAlignment="1">
      <alignment horizontal="left"/>
    </xf>
    <xf numFmtId="0" fontId="13" fillId="6" borderId="2" xfId="3" applyFont="1" applyFill="1" applyBorder="1" applyAlignment="1">
      <alignment horizontal="left"/>
    </xf>
    <xf numFmtId="0" fontId="13" fillId="6" borderId="13" xfId="3" applyFont="1" applyFill="1" applyBorder="1" applyAlignment="1">
      <alignment horizontal="center" vertical="center"/>
    </xf>
    <xf numFmtId="0" fontId="13" fillId="6" borderId="2" xfId="3" applyFont="1" applyFill="1" applyBorder="1" applyAlignment="1">
      <alignment horizontal="center" vertical="center"/>
    </xf>
    <xf numFmtId="0" fontId="13" fillId="6" borderId="3" xfId="3" applyFont="1" applyFill="1" applyBorder="1" applyAlignment="1">
      <alignment horizontal="center" vertical="center"/>
    </xf>
    <xf numFmtId="0" fontId="13" fillId="7" borderId="4" xfId="3" applyFont="1" applyFill="1" applyBorder="1" applyAlignment="1">
      <alignment horizontal="center" vertical="center"/>
    </xf>
    <xf numFmtId="0" fontId="13" fillId="7" borderId="0" xfId="3" applyFont="1" applyFill="1" applyAlignment="1">
      <alignment horizontal="center" vertical="center"/>
    </xf>
    <xf numFmtId="0" fontId="13" fillId="7" borderId="35" xfId="3" applyFont="1" applyFill="1" applyBorder="1" applyAlignment="1">
      <alignment horizontal="center" vertical="center"/>
    </xf>
    <xf numFmtId="0" fontId="13" fillId="6" borderId="5" xfId="3" applyFont="1" applyFill="1" applyBorder="1" applyAlignment="1">
      <alignment horizontal="left"/>
    </xf>
    <xf numFmtId="0" fontId="13" fillId="6" borderId="6" xfId="3" applyFont="1" applyFill="1" applyBorder="1" applyAlignment="1">
      <alignment horizontal="left"/>
    </xf>
    <xf numFmtId="0" fontId="13" fillId="6" borderId="6" xfId="3" applyFont="1" applyFill="1" applyBorder="1" applyAlignment="1">
      <alignment horizontal="center" vertical="center"/>
    </xf>
    <xf numFmtId="0" fontId="13" fillId="6" borderId="7" xfId="3" applyFont="1" applyFill="1" applyBorder="1" applyAlignment="1">
      <alignment horizontal="center" vertical="center"/>
    </xf>
    <xf numFmtId="0" fontId="13" fillId="7" borderId="5" xfId="3" applyFont="1" applyFill="1" applyBorder="1" applyAlignment="1">
      <alignment horizontal="center" vertical="center"/>
    </xf>
    <xf numFmtId="0" fontId="13" fillId="7" borderId="6" xfId="3" applyFont="1" applyFill="1" applyBorder="1" applyAlignment="1">
      <alignment horizontal="center" vertical="center"/>
    </xf>
    <xf numFmtId="0" fontId="13" fillId="7" borderId="7" xfId="3" applyFont="1" applyFill="1" applyBorder="1" applyAlignment="1">
      <alignment horizontal="center" vertical="center"/>
    </xf>
    <xf numFmtId="0" fontId="13" fillId="8" borderId="4" xfId="3" applyFont="1" applyFill="1" applyBorder="1" applyAlignment="1">
      <alignment vertical="center"/>
    </xf>
    <xf numFmtId="0" fontId="14" fillId="8" borderId="0" xfId="3" applyFont="1" applyFill="1"/>
    <xf numFmtId="3" fontId="15" fillId="9" borderId="0" xfId="3" applyNumberFormat="1" applyFont="1" applyFill="1" applyAlignment="1">
      <alignment horizontal="center"/>
    </xf>
    <xf numFmtId="164" fontId="15" fillId="9" borderId="0" xfId="2" applyNumberFormat="1" applyFont="1" applyFill="1" applyBorder="1" applyAlignment="1">
      <alignment horizontal="center"/>
    </xf>
    <xf numFmtId="3" fontId="15" fillId="9" borderId="30" xfId="3" applyNumberFormat="1" applyFont="1" applyFill="1" applyBorder="1" applyAlignment="1">
      <alignment horizontal="center"/>
    </xf>
    <xf numFmtId="3" fontId="15" fillId="9" borderId="36" xfId="3" applyNumberFormat="1" applyFont="1" applyFill="1" applyBorder="1" applyAlignment="1">
      <alignment horizontal="center"/>
    </xf>
    <xf numFmtId="0" fontId="16" fillId="10" borderId="8" xfId="3" applyFont="1" applyFill="1" applyBorder="1" applyAlignment="1">
      <alignment vertical="center"/>
    </xf>
    <xf numFmtId="0" fontId="16" fillId="10" borderId="9" xfId="3" applyFont="1" applyFill="1" applyBorder="1"/>
    <xf numFmtId="3" fontId="16" fillId="11" borderId="31" xfId="3" applyNumberFormat="1" applyFont="1" applyFill="1" applyBorder="1" applyAlignment="1">
      <alignment horizontal="center" vertical="center"/>
    </xf>
    <xf numFmtId="164" fontId="16" fillId="11" borderId="31" xfId="3" applyNumberFormat="1" applyFont="1" applyFill="1" applyBorder="1" applyAlignment="1">
      <alignment horizontal="center" vertical="center"/>
    </xf>
    <xf numFmtId="3" fontId="16" fillId="11" borderId="32" xfId="3" applyNumberFormat="1" applyFont="1" applyFill="1" applyBorder="1" applyAlignment="1">
      <alignment horizontal="center" vertical="center"/>
    </xf>
    <xf numFmtId="3" fontId="16" fillId="11" borderId="37" xfId="3" applyNumberFormat="1" applyFont="1" applyFill="1" applyBorder="1" applyAlignment="1">
      <alignment horizontal="center" vertical="center"/>
    </xf>
    <xf numFmtId="0" fontId="16" fillId="10" borderId="10" xfId="3" applyFont="1" applyFill="1" applyBorder="1"/>
    <xf numFmtId="0" fontId="16" fillId="10" borderId="11" xfId="3" applyFont="1" applyFill="1" applyBorder="1"/>
    <xf numFmtId="3" fontId="16" fillId="11" borderId="33" xfId="3" applyNumberFormat="1" applyFont="1" applyFill="1" applyBorder="1" applyAlignment="1">
      <alignment horizontal="center" vertical="center"/>
    </xf>
    <xf numFmtId="164" fontId="16" fillId="11" borderId="33" xfId="3" applyNumberFormat="1" applyFont="1" applyFill="1" applyBorder="1" applyAlignment="1">
      <alignment horizontal="center" vertical="center"/>
    </xf>
    <xf numFmtId="3" fontId="16" fillId="11" borderId="34" xfId="3" applyNumberFormat="1" applyFont="1" applyFill="1" applyBorder="1" applyAlignment="1">
      <alignment horizontal="center" vertical="center"/>
    </xf>
    <xf numFmtId="3" fontId="16" fillId="11" borderId="38" xfId="3" applyNumberFormat="1" applyFont="1" applyFill="1" applyBorder="1" applyAlignment="1">
      <alignment horizontal="center" vertical="center"/>
    </xf>
    <xf numFmtId="0" fontId="9" fillId="0" borderId="0" xfId="0" applyFont="1"/>
    <xf numFmtId="10" fontId="12" fillId="0" borderId="0" xfId="0" applyNumberFormat="1" applyFont="1"/>
    <xf numFmtId="0" fontId="13" fillId="4" borderId="15" xfId="3" applyFont="1" applyFill="1" applyBorder="1" applyAlignment="1">
      <alignment vertical="center"/>
    </xf>
    <xf numFmtId="3" fontId="13" fillId="4" borderId="0" xfId="3" applyNumberFormat="1" applyFont="1" applyFill="1" applyAlignment="1">
      <alignment horizontal="center"/>
    </xf>
    <xf numFmtId="9" fontId="13" fillId="4" borderId="0" xfId="2" applyFont="1" applyFill="1" applyBorder="1" applyAlignment="1">
      <alignment horizontal="center"/>
    </xf>
    <xf numFmtId="3" fontId="13" fillId="4" borderId="17" xfId="3" applyNumberFormat="1" applyFont="1" applyFill="1" applyBorder="1" applyAlignment="1">
      <alignment horizontal="center"/>
    </xf>
    <xf numFmtId="3" fontId="13" fillId="4" borderId="15" xfId="3" applyNumberFormat="1" applyFont="1" applyFill="1" applyBorder="1" applyAlignment="1">
      <alignment horizontal="center"/>
    </xf>
    <xf numFmtId="164" fontId="13" fillId="4" borderId="0" xfId="2" applyNumberFormat="1" applyFont="1" applyFill="1" applyBorder="1" applyAlignment="1">
      <alignment horizontal="center"/>
    </xf>
    <xf numFmtId="0" fontId="21" fillId="2" borderId="15" xfId="3" applyFont="1" applyFill="1" applyBorder="1"/>
    <xf numFmtId="10" fontId="6" fillId="0" borderId="0" xfId="0" applyNumberFormat="1" applyFont="1"/>
    <xf numFmtId="0" fontId="9" fillId="2" borderId="0" xfId="3" applyFont="1" applyFill="1" applyAlignment="1">
      <alignment vertical="center"/>
    </xf>
    <xf numFmtId="3" fontId="9" fillId="2" borderId="0" xfId="3" applyNumberFormat="1" applyFont="1" applyFill="1" applyAlignment="1">
      <alignment horizontal="center" vertical="center"/>
    </xf>
    <xf numFmtId="164" fontId="9" fillId="2" borderId="16" xfId="2" applyNumberFormat="1" applyFont="1" applyFill="1" applyBorder="1" applyAlignment="1">
      <alignment horizontal="center" vertical="center"/>
    </xf>
    <xf numFmtId="3" fontId="9" fillId="2" borderId="17" xfId="3" applyNumberFormat="1" applyFont="1" applyFill="1" applyBorder="1" applyAlignment="1">
      <alignment horizontal="center" vertical="center"/>
    </xf>
    <xf numFmtId="3" fontId="9" fillId="2" borderId="15" xfId="3" applyNumberFormat="1" applyFont="1" applyFill="1" applyBorder="1" applyAlignment="1">
      <alignment horizontal="center" vertical="center"/>
    </xf>
    <xf numFmtId="9" fontId="9" fillId="2" borderId="16" xfId="2" applyFont="1" applyFill="1" applyBorder="1" applyAlignment="1">
      <alignment horizontal="center" vertical="center"/>
    </xf>
    <xf numFmtId="0" fontId="9" fillId="2" borderId="15" xfId="3" applyFont="1" applyFill="1" applyBorder="1"/>
    <xf numFmtId="0" fontId="9" fillId="2" borderId="15" xfId="3" applyFont="1" applyFill="1" applyBorder="1" applyAlignment="1">
      <alignment vertical="center"/>
    </xf>
    <xf numFmtId="10" fontId="9" fillId="2" borderId="16" xfId="2" applyNumberFormat="1" applyFont="1" applyFill="1" applyBorder="1" applyAlignment="1">
      <alignment horizontal="center" vertical="center"/>
    </xf>
    <xf numFmtId="0" fontId="9" fillId="2" borderId="0" xfId="3" applyFont="1" applyFill="1"/>
    <xf numFmtId="164" fontId="9" fillId="2" borderId="0" xfId="2" applyNumberFormat="1" applyFont="1" applyFill="1"/>
    <xf numFmtId="10" fontId="9" fillId="2" borderId="0" xfId="3" applyNumberFormat="1" applyFont="1" applyFill="1"/>
    <xf numFmtId="10" fontId="9" fillId="0" borderId="0" xfId="0" applyNumberFormat="1" applyFont="1"/>
    <xf numFmtId="10" fontId="9" fillId="0" borderId="0" xfId="0" applyNumberFormat="1" applyFont="1"/>
    <xf numFmtId="0" fontId="13" fillId="6" borderId="28" xfId="3" applyFont="1" applyFill="1" applyBorder="1" applyAlignment="1">
      <alignment vertical="center"/>
    </xf>
    <xf numFmtId="0" fontId="14" fillId="6" borderId="29" xfId="3" applyFont="1" applyFill="1" applyBorder="1"/>
    <xf numFmtId="3" fontId="13" fillId="6" borderId="29" xfId="3" applyNumberFormat="1" applyFont="1" applyFill="1" applyBorder="1" applyAlignment="1">
      <alignment horizontal="center" vertical="center"/>
    </xf>
    <xf numFmtId="164" fontId="13" fillId="6" borderId="29" xfId="2" applyNumberFormat="1" applyFont="1" applyFill="1" applyBorder="1" applyAlignment="1">
      <alignment horizontal="center" vertical="center"/>
    </xf>
    <xf numFmtId="164" fontId="13" fillId="6" borderId="29" xfId="3" applyNumberFormat="1" applyFont="1" applyFill="1" applyBorder="1" applyAlignment="1">
      <alignment horizontal="center" vertical="center"/>
    </xf>
    <xf numFmtId="0" fontId="10" fillId="10" borderId="15" xfId="3" applyFont="1" applyFill="1" applyBorder="1" applyAlignment="1">
      <alignment vertical="center"/>
    </xf>
    <xf numFmtId="0" fontId="10" fillId="10" borderId="0" xfId="3" applyFont="1" applyFill="1" applyAlignment="1">
      <alignment vertical="center"/>
    </xf>
    <xf numFmtId="3" fontId="10" fillId="10" borderId="9" xfId="3" applyNumberFormat="1" applyFont="1" applyFill="1" applyBorder="1" applyAlignment="1">
      <alignment horizontal="center" vertical="center"/>
    </xf>
    <xf numFmtId="164" fontId="10" fillId="10" borderId="9" xfId="2" applyNumberFormat="1" applyFont="1" applyFill="1" applyBorder="1" applyAlignment="1">
      <alignment horizontal="center" vertical="center"/>
    </xf>
    <xf numFmtId="3" fontId="10" fillId="10" borderId="19" xfId="3" applyNumberFormat="1" applyFont="1" applyFill="1" applyBorder="1" applyAlignment="1">
      <alignment horizontal="center" vertical="center"/>
    </xf>
    <xf numFmtId="3" fontId="10" fillId="10" borderId="18" xfId="3" applyNumberFormat="1" applyFont="1" applyFill="1" applyBorder="1" applyAlignment="1">
      <alignment horizontal="center" vertical="center"/>
    </xf>
    <xf numFmtId="0" fontId="10" fillId="10" borderId="15" xfId="3" applyFont="1" applyFill="1" applyBorder="1"/>
    <xf numFmtId="0" fontId="13" fillId="6" borderId="18" xfId="3" applyFont="1" applyFill="1" applyBorder="1" applyAlignment="1">
      <alignment vertical="center"/>
    </xf>
    <xf numFmtId="0" fontId="13" fillId="6" borderId="9" xfId="3" applyFont="1" applyFill="1" applyBorder="1"/>
    <xf numFmtId="3" fontId="13" fillId="6" borderId="9" xfId="3" applyNumberFormat="1" applyFont="1" applyFill="1" applyBorder="1" applyAlignment="1">
      <alignment horizontal="center" vertical="center"/>
    </xf>
    <xf numFmtId="164" fontId="13" fillId="6" borderId="9" xfId="2" applyNumberFormat="1" applyFont="1" applyFill="1" applyBorder="1" applyAlignment="1">
      <alignment horizontal="center" vertical="center"/>
    </xf>
    <xf numFmtId="3" fontId="13" fillId="6" borderId="19" xfId="3" applyNumberFormat="1" applyFont="1" applyFill="1" applyBorder="1" applyAlignment="1">
      <alignment horizontal="center" vertical="center"/>
    </xf>
    <xf numFmtId="3" fontId="13" fillId="6" borderId="18" xfId="3" applyNumberFormat="1" applyFont="1" applyFill="1" applyBorder="1" applyAlignment="1">
      <alignment horizontal="center" vertical="center"/>
    </xf>
    <xf numFmtId="0" fontId="13" fillId="6" borderId="15" xfId="3" applyFont="1" applyFill="1" applyBorder="1" applyAlignment="1">
      <alignment vertical="center"/>
    </xf>
    <xf numFmtId="0" fontId="13" fillId="6" borderId="0" xfId="3" applyFont="1" applyFill="1"/>
    <xf numFmtId="0" fontId="20" fillId="10" borderId="18" xfId="3" applyFont="1" applyFill="1" applyBorder="1" applyAlignment="1">
      <alignment vertical="center"/>
    </xf>
    <xf numFmtId="0" fontId="9" fillId="10" borderId="9" xfId="3" applyFont="1" applyFill="1" applyBorder="1"/>
    <xf numFmtId="3" fontId="9" fillId="10" borderId="9" xfId="3" applyNumberFormat="1" applyFont="1" applyFill="1" applyBorder="1" applyAlignment="1">
      <alignment horizontal="center" vertical="center"/>
    </xf>
    <xf numFmtId="164" fontId="9" fillId="10" borderId="9" xfId="2" applyNumberFormat="1" applyFont="1" applyFill="1" applyBorder="1" applyAlignment="1">
      <alignment horizontal="center" vertical="center"/>
    </xf>
    <xf numFmtId="3" fontId="9" fillId="10" borderId="19" xfId="3" applyNumberFormat="1" applyFont="1" applyFill="1" applyBorder="1" applyAlignment="1">
      <alignment horizontal="center" vertical="center"/>
    </xf>
    <xf numFmtId="3" fontId="9" fillId="10" borderId="18" xfId="3" applyNumberFormat="1" applyFont="1" applyFill="1" applyBorder="1" applyAlignment="1">
      <alignment horizontal="center" vertical="center"/>
    </xf>
    <xf numFmtId="0" fontId="12" fillId="0" borderId="0" xfId="0" applyFont="1" applyAlignment="1">
      <alignment horizontal="left"/>
    </xf>
    <xf numFmtId="0" fontId="6" fillId="0" borderId="0" xfId="0" applyFont="1" applyAlignment="1">
      <alignment horizontal="left"/>
    </xf>
    <xf numFmtId="164" fontId="9" fillId="2" borderId="16" xfId="3" applyNumberFormat="1" applyFont="1" applyFill="1" applyBorder="1" applyAlignment="1">
      <alignment horizontal="center" vertical="center"/>
    </xf>
    <xf numFmtId="0" fontId="13" fillId="6" borderId="13" xfId="3" applyFont="1" applyFill="1" applyBorder="1" applyAlignment="1">
      <alignment horizontal="left" vertical="center" wrapText="1"/>
    </xf>
    <xf numFmtId="0" fontId="13" fillId="6" borderId="6" xfId="3" applyFont="1" applyFill="1" applyBorder="1" applyAlignment="1">
      <alignment horizontal="left" vertical="center"/>
    </xf>
    <xf numFmtId="0" fontId="13" fillId="8" borderId="18" xfId="3" applyFont="1" applyFill="1" applyBorder="1" applyAlignment="1">
      <alignment vertical="center"/>
    </xf>
    <xf numFmtId="3" fontId="14" fillId="8" borderId="9" xfId="3" applyNumberFormat="1" applyFont="1" applyFill="1" applyBorder="1" applyAlignment="1">
      <alignment horizontal="center" vertical="center"/>
    </xf>
    <xf numFmtId="164" fontId="14" fillId="8" borderId="9" xfId="3" applyNumberFormat="1" applyFont="1" applyFill="1" applyBorder="1" applyAlignment="1">
      <alignment horizontal="center" vertical="center"/>
    </xf>
    <xf numFmtId="3" fontId="14" fillId="8" borderId="19" xfId="3" applyNumberFormat="1" applyFont="1" applyFill="1" applyBorder="1" applyAlignment="1">
      <alignment horizontal="center" vertical="center"/>
    </xf>
    <xf numFmtId="3" fontId="14" fillId="8" borderId="18" xfId="3" applyNumberFormat="1" applyFont="1" applyFill="1" applyBorder="1" applyAlignment="1">
      <alignment horizontal="center" vertical="center"/>
    </xf>
    <xf numFmtId="164" fontId="10" fillId="10" borderId="9" xfId="3" applyNumberFormat="1" applyFont="1" applyFill="1" applyBorder="1" applyAlignment="1">
      <alignment horizontal="center" vertical="center"/>
    </xf>
    <xf numFmtId="0" fontId="19" fillId="3" borderId="25" xfId="3" applyFont="1" applyFill="1" applyBorder="1" applyAlignment="1">
      <alignment horizontal="left"/>
    </xf>
    <xf numFmtId="3" fontId="19" fillId="3" borderId="25" xfId="3" applyNumberFormat="1" applyFont="1" applyFill="1" applyBorder="1" applyAlignment="1">
      <alignment horizontal="center"/>
    </xf>
    <xf numFmtId="10" fontId="19" fillId="3" borderId="25" xfId="2" applyNumberFormat="1" applyFont="1" applyFill="1" applyBorder="1" applyAlignment="1">
      <alignment horizontal="center"/>
    </xf>
    <xf numFmtId="164" fontId="19" fillId="3" borderId="25" xfId="2" applyNumberFormat="1" applyFont="1" applyFill="1" applyBorder="1" applyAlignment="1">
      <alignment horizontal="center"/>
    </xf>
    <xf numFmtId="165" fontId="19" fillId="3" borderId="25" xfId="1" applyNumberFormat="1" applyFont="1" applyFill="1" applyBorder="1" applyAlignment="1">
      <alignment horizontal="center"/>
    </xf>
    <xf numFmtId="168" fontId="19" fillId="3" borderId="25" xfId="2" applyNumberFormat="1" applyFont="1" applyFill="1" applyBorder="1" applyAlignment="1">
      <alignment horizontal="center"/>
    </xf>
    <xf numFmtId="0" fontId="19" fillId="3" borderId="0" xfId="3" applyFont="1" applyFill="1" applyAlignment="1">
      <alignment horizontal="left" vertical="center"/>
    </xf>
    <xf numFmtId="3" fontId="19" fillId="3" borderId="0" xfId="3" applyNumberFormat="1" applyFont="1" applyFill="1" applyAlignment="1">
      <alignment horizontal="center"/>
    </xf>
    <xf numFmtId="10" fontId="19" fillId="3" borderId="0" xfId="2" applyNumberFormat="1" applyFont="1" applyFill="1" applyBorder="1" applyAlignment="1">
      <alignment horizontal="center"/>
    </xf>
    <xf numFmtId="168" fontId="19" fillId="3" borderId="0" xfId="5" applyNumberFormat="1" applyFont="1" applyFill="1" applyAlignment="1">
      <alignment horizontal="center" vertical="center" wrapText="1"/>
    </xf>
    <xf numFmtId="165" fontId="19" fillId="3" borderId="0" xfId="1" applyNumberFormat="1" applyFont="1" applyFill="1" applyBorder="1" applyAlignment="1">
      <alignment horizontal="center" vertical="center" wrapText="1"/>
    </xf>
    <xf numFmtId="168" fontId="19" fillId="3" borderId="0" xfId="2" applyNumberFormat="1" applyFont="1" applyFill="1" applyBorder="1" applyAlignment="1">
      <alignment horizontal="center" vertical="center"/>
    </xf>
    <xf numFmtId="3" fontId="17" fillId="4" borderId="26" xfId="3" applyNumberFormat="1" applyFont="1" applyFill="1" applyBorder="1" applyAlignment="1">
      <alignment horizontal="center" vertical="center" wrapText="1"/>
    </xf>
    <xf numFmtId="9" fontId="17" fillId="4" borderId="26" xfId="2" applyFont="1" applyFill="1" applyBorder="1" applyAlignment="1">
      <alignment horizontal="center" vertical="center" wrapText="1"/>
    </xf>
    <xf numFmtId="3" fontId="17" fillId="4" borderId="26" xfId="1" applyNumberFormat="1" applyFont="1" applyFill="1" applyBorder="1" applyAlignment="1">
      <alignment horizontal="center" vertical="center" wrapText="1"/>
    </xf>
    <xf numFmtId="164" fontId="17" fillId="4" borderId="26" xfId="3" applyNumberFormat="1" applyFont="1" applyFill="1" applyBorder="1" applyAlignment="1">
      <alignment horizontal="center" vertical="center"/>
    </xf>
    <xf numFmtId="0" fontId="22" fillId="0" borderId="0" xfId="0" applyFont="1"/>
    <xf numFmtId="0" fontId="22" fillId="3" borderId="24" xfId="3" applyFont="1" applyFill="1" applyBorder="1" applyAlignment="1">
      <alignment horizontal="left"/>
    </xf>
    <xf numFmtId="3" fontId="22" fillId="3" borderId="24" xfId="3" applyNumberFormat="1" applyFont="1" applyFill="1" applyBorder="1" applyAlignment="1">
      <alignment horizontal="center"/>
    </xf>
    <xf numFmtId="10" fontId="22" fillId="3" borderId="24" xfId="2" applyNumberFormat="1" applyFont="1" applyFill="1" applyBorder="1" applyAlignment="1">
      <alignment horizontal="center"/>
    </xf>
    <xf numFmtId="164" fontId="22" fillId="3" borderId="24" xfId="2" applyNumberFormat="1" applyFont="1" applyFill="1" applyBorder="1" applyAlignment="1">
      <alignment horizontal="center"/>
    </xf>
    <xf numFmtId="3" fontId="22" fillId="3" borderId="24" xfId="1" applyNumberFormat="1" applyFont="1" applyFill="1" applyBorder="1" applyAlignment="1">
      <alignment horizontal="center"/>
    </xf>
    <xf numFmtId="0" fontId="17" fillId="7" borderId="25" xfId="5" applyFont="1" applyFill="1" applyBorder="1" applyAlignment="1">
      <alignment horizontal="center" vertical="center"/>
    </xf>
    <xf numFmtId="0" fontId="17" fillId="6" borderId="20" xfId="0" applyFont="1" applyFill="1" applyBorder="1" applyAlignment="1">
      <alignment horizontal="center" vertical="center" wrapText="1"/>
    </xf>
    <xf numFmtId="0" fontId="17" fillId="6" borderId="21" xfId="0" applyFont="1" applyFill="1" applyBorder="1" applyAlignment="1">
      <alignment horizontal="center" vertical="center" wrapText="1"/>
    </xf>
    <xf numFmtId="0" fontId="17" fillId="6" borderId="22"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7" fillId="8" borderId="21" xfId="0" applyFont="1" applyFill="1" applyBorder="1" applyAlignment="1">
      <alignment horizontal="center" vertical="center" wrapText="1"/>
    </xf>
    <xf numFmtId="0" fontId="17" fillId="8" borderId="22" xfId="0" applyFont="1" applyFill="1" applyBorder="1" applyAlignment="1">
      <alignment horizontal="center" vertical="center" wrapText="1"/>
    </xf>
    <xf numFmtId="0" fontId="17" fillId="7" borderId="39" xfId="5" applyFont="1" applyFill="1" applyBorder="1" applyAlignment="1">
      <alignment horizontal="center" vertical="center"/>
    </xf>
    <xf numFmtId="0" fontId="17" fillId="6" borderId="39" xfId="0" applyFont="1" applyFill="1" applyBorder="1" applyAlignment="1">
      <alignment horizontal="center" vertical="center" wrapText="1"/>
    </xf>
    <xf numFmtId="0" fontId="17" fillId="6" borderId="39" xfId="0" quotePrefix="1" applyFont="1" applyFill="1" applyBorder="1" applyAlignment="1">
      <alignment horizontal="center" vertical="center" wrapText="1"/>
    </xf>
    <xf numFmtId="0" fontId="17" fillId="8" borderId="39" xfId="0" applyFont="1" applyFill="1" applyBorder="1" applyAlignment="1">
      <alignment horizontal="center" vertical="center" wrapText="1"/>
    </xf>
    <xf numFmtId="0" fontId="17" fillId="8" borderId="39" xfId="0" quotePrefix="1" applyFont="1" applyFill="1" applyBorder="1" applyAlignment="1">
      <alignment horizontal="center" vertical="center" wrapText="1"/>
    </xf>
    <xf numFmtId="0" fontId="19" fillId="10" borderId="24" xfId="3" applyFont="1" applyFill="1" applyBorder="1" applyAlignment="1">
      <alignment horizontal="left" vertical="center"/>
    </xf>
    <xf numFmtId="3" fontId="19" fillId="10" borderId="24" xfId="3" applyNumberFormat="1" applyFont="1" applyFill="1" applyBorder="1" applyAlignment="1">
      <alignment horizontal="center"/>
    </xf>
    <xf numFmtId="10" fontId="19" fillId="10" borderId="24" xfId="2" applyNumberFormat="1" applyFont="1" applyFill="1" applyBorder="1" applyAlignment="1">
      <alignment horizontal="center"/>
    </xf>
    <xf numFmtId="164" fontId="19" fillId="10" borderId="24" xfId="5" applyNumberFormat="1" applyFont="1" applyFill="1" applyBorder="1" applyAlignment="1">
      <alignment horizontal="center" vertical="center" wrapText="1"/>
    </xf>
    <xf numFmtId="165" fontId="19" fillId="10" borderId="24" xfId="1" applyNumberFormat="1" applyFont="1" applyFill="1" applyBorder="1" applyAlignment="1">
      <alignment horizontal="center" vertical="center" wrapText="1"/>
    </xf>
    <xf numFmtId="164" fontId="19" fillId="10" borderId="24" xfId="2" applyNumberFormat="1" applyFont="1" applyFill="1" applyBorder="1" applyAlignment="1">
      <alignment horizontal="center" vertical="center"/>
    </xf>
    <xf numFmtId="3" fontId="19" fillId="10" borderId="24" xfId="1" applyNumberFormat="1" applyFont="1" applyFill="1" applyBorder="1" applyAlignment="1">
      <alignment horizontal="center" vertical="center" wrapText="1"/>
    </xf>
    <xf numFmtId="10" fontId="19" fillId="10" borderId="24" xfId="2" applyNumberFormat="1" applyFont="1" applyFill="1" applyBorder="1" applyAlignment="1">
      <alignment horizontal="center" vertical="center"/>
    </xf>
    <xf numFmtId="10" fontId="19" fillId="10" borderId="24" xfId="5" applyNumberFormat="1" applyFont="1" applyFill="1" applyBorder="1" applyAlignment="1">
      <alignment horizontal="center" vertical="center" wrapText="1"/>
    </xf>
    <xf numFmtId="168" fontId="19" fillId="10" borderId="24" xfId="2" applyNumberFormat="1" applyFont="1" applyFill="1" applyBorder="1" applyAlignment="1">
      <alignment horizontal="center" vertical="center"/>
    </xf>
    <xf numFmtId="0" fontId="19" fillId="10" borderId="0" xfId="3" applyFont="1" applyFill="1" applyAlignment="1">
      <alignment horizontal="left" vertical="center"/>
    </xf>
    <xf numFmtId="3" fontId="19" fillId="10" borderId="0" xfId="3" applyNumberFormat="1" applyFont="1" applyFill="1" applyAlignment="1">
      <alignment horizontal="center"/>
    </xf>
    <xf numFmtId="10" fontId="19" fillId="10" borderId="0" xfId="2" applyNumberFormat="1" applyFont="1" applyFill="1" applyBorder="1" applyAlignment="1">
      <alignment horizontal="center"/>
    </xf>
    <xf numFmtId="168" fontId="19" fillId="10" borderId="0" xfId="5" applyNumberFormat="1" applyFont="1" applyFill="1" applyAlignment="1">
      <alignment horizontal="center" vertical="center" wrapText="1"/>
    </xf>
    <xf numFmtId="165" fontId="19" fillId="10" borderId="0" xfId="1" applyNumberFormat="1" applyFont="1" applyFill="1" applyBorder="1" applyAlignment="1">
      <alignment horizontal="center" vertical="center" wrapText="1"/>
    </xf>
    <xf numFmtId="168" fontId="19" fillId="10" borderId="0" xfId="2" applyNumberFormat="1" applyFont="1" applyFill="1" applyBorder="1" applyAlignment="1">
      <alignment horizontal="center" vertical="center"/>
    </xf>
    <xf numFmtId="0" fontId="23" fillId="0" borderId="0" xfId="0" applyFont="1"/>
    <xf numFmtId="0" fontId="17" fillId="4" borderId="26" xfId="3" applyFont="1" applyFill="1" applyBorder="1" applyAlignment="1">
      <alignment vertical="center"/>
    </xf>
    <xf numFmtId="0" fontId="24" fillId="0" borderId="0" xfId="0" applyFont="1"/>
    <xf numFmtId="10" fontId="17" fillId="4" borderId="26" xfId="2" applyNumberFormat="1" applyFont="1" applyFill="1" applyBorder="1" applyAlignment="1">
      <alignment horizontal="center" vertical="center" wrapText="1"/>
    </xf>
    <xf numFmtId="164" fontId="17" fillId="4" borderId="26" xfId="2" applyNumberFormat="1" applyFont="1" applyFill="1" applyBorder="1" applyAlignment="1">
      <alignment horizontal="center" vertical="center" wrapText="1"/>
    </xf>
    <xf numFmtId="0" fontId="19" fillId="0" borderId="24" xfId="3" applyFont="1" applyFill="1" applyBorder="1" applyAlignment="1">
      <alignment vertical="center"/>
    </xf>
    <xf numFmtId="3" fontId="19" fillId="0" borderId="24" xfId="3" applyNumberFormat="1" applyFont="1" applyFill="1" applyBorder="1" applyAlignment="1">
      <alignment horizontal="center"/>
    </xf>
    <xf numFmtId="10" fontId="19" fillId="0" borderId="24" xfId="2" applyNumberFormat="1" applyFont="1" applyFill="1" applyBorder="1" applyAlignment="1">
      <alignment horizontal="center"/>
    </xf>
    <xf numFmtId="164" fontId="19" fillId="0" borderId="24" xfId="2" applyNumberFormat="1" applyFont="1" applyFill="1" applyBorder="1" applyAlignment="1">
      <alignment horizontal="center"/>
    </xf>
    <xf numFmtId="9" fontId="19" fillId="0" borderId="24" xfId="2" applyFont="1" applyFill="1" applyBorder="1" applyAlignment="1">
      <alignment horizontal="center"/>
    </xf>
    <xf numFmtId="3" fontId="19" fillId="0" borderId="24" xfId="1" applyNumberFormat="1" applyFont="1" applyFill="1" applyBorder="1" applyAlignment="1">
      <alignment horizontal="center"/>
    </xf>
    <xf numFmtId="3" fontId="19" fillId="0" borderId="25" xfId="3" applyNumberFormat="1" applyFont="1" applyFill="1" applyBorder="1" applyAlignment="1">
      <alignment horizontal="center"/>
    </xf>
    <xf numFmtId="10" fontId="19" fillId="0" borderId="25" xfId="2" applyNumberFormat="1" applyFont="1" applyFill="1" applyBorder="1" applyAlignment="1">
      <alignment horizontal="center"/>
    </xf>
    <xf numFmtId="164" fontId="19" fillId="0" borderId="25" xfId="2" applyNumberFormat="1" applyFont="1" applyFill="1" applyBorder="1" applyAlignment="1">
      <alignment horizontal="center"/>
    </xf>
    <xf numFmtId="9" fontId="19" fillId="0" borderId="25" xfId="2" applyFont="1" applyFill="1" applyBorder="1" applyAlignment="1">
      <alignment horizontal="center"/>
    </xf>
    <xf numFmtId="3" fontId="19" fillId="0" borderId="25" xfId="1" applyNumberFormat="1" applyFont="1" applyFill="1" applyBorder="1" applyAlignment="1">
      <alignment horizontal="center"/>
    </xf>
    <xf numFmtId="165" fontId="19" fillId="0" borderId="25" xfId="1" applyNumberFormat="1" applyFont="1" applyFill="1" applyBorder="1" applyAlignment="1">
      <alignment horizontal="center"/>
    </xf>
    <xf numFmtId="165" fontId="19" fillId="0" borderId="25" xfId="3" applyNumberFormat="1" applyFont="1" applyFill="1" applyBorder="1" applyAlignment="1">
      <alignment horizontal="center"/>
    </xf>
    <xf numFmtId="0" fontId="19" fillId="10" borderId="25" xfId="3" applyFont="1" applyFill="1" applyBorder="1"/>
    <xf numFmtId="9" fontId="19" fillId="10" borderId="24" xfId="2" applyFont="1" applyFill="1" applyBorder="1" applyAlignment="1">
      <alignment horizontal="center"/>
    </xf>
    <xf numFmtId="0" fontId="19" fillId="10" borderId="24" xfId="3" applyFont="1" applyFill="1" applyBorder="1"/>
    <xf numFmtId="0" fontId="17" fillId="4" borderId="27" xfId="0" applyFont="1" applyFill="1" applyBorder="1"/>
    <xf numFmtId="166" fontId="17" fillId="4" borderId="27" xfId="1" applyNumberFormat="1" applyFont="1" applyFill="1" applyBorder="1"/>
    <xf numFmtId="164" fontId="17" fillId="4" borderId="27" xfId="2" applyNumberFormat="1" applyFont="1" applyFill="1" applyBorder="1"/>
    <xf numFmtId="0" fontId="17" fillId="7" borderId="25" xfId="5" applyFont="1" applyFill="1" applyBorder="1" applyAlignment="1">
      <alignment horizontal="center" vertical="center" wrapText="1"/>
    </xf>
    <xf numFmtId="0" fontId="17" fillId="7" borderId="39" xfId="5" applyFont="1" applyFill="1" applyBorder="1" applyAlignment="1">
      <alignment horizontal="center" vertical="center" wrapText="1"/>
    </xf>
    <xf numFmtId="0" fontId="19" fillId="0" borderId="24" xfId="0" applyFont="1" applyFill="1" applyBorder="1"/>
    <xf numFmtId="166" fontId="19" fillId="0" borderId="24" xfId="1" applyNumberFormat="1" applyFont="1" applyFill="1" applyBorder="1"/>
    <xf numFmtId="164" fontId="19" fillId="0" borderId="24" xfId="2" applyNumberFormat="1" applyFont="1" applyFill="1" applyBorder="1"/>
    <xf numFmtId="10" fontId="19" fillId="0" borderId="24" xfId="2" applyNumberFormat="1" applyFont="1" applyFill="1" applyBorder="1"/>
    <xf numFmtId="0" fontId="19" fillId="10" borderId="24" xfId="0" applyFont="1" applyFill="1" applyBorder="1"/>
    <xf numFmtId="166" fontId="19" fillId="10" borderId="24" xfId="1" applyNumberFormat="1" applyFont="1" applyFill="1" applyBorder="1"/>
    <xf numFmtId="164" fontId="19" fillId="10" borderId="24" xfId="2" applyNumberFormat="1" applyFont="1" applyFill="1" applyBorder="1"/>
    <xf numFmtId="10" fontId="19" fillId="10" borderId="24" xfId="2" applyNumberFormat="1" applyFont="1" applyFill="1" applyBorder="1"/>
    <xf numFmtId="167" fontId="19" fillId="0" borderId="24" xfId="1" applyNumberFormat="1" applyFont="1" applyFill="1" applyBorder="1"/>
    <xf numFmtId="164" fontId="19" fillId="0" borderId="24" xfId="2" applyNumberFormat="1" applyFont="1" applyFill="1" applyBorder="1" applyAlignment="1">
      <alignment horizontal="right"/>
    </xf>
    <xf numFmtId="170" fontId="19" fillId="0" borderId="24" xfId="1" applyNumberFormat="1" applyFont="1" applyFill="1" applyBorder="1"/>
    <xf numFmtId="171" fontId="19" fillId="0" borderId="24" xfId="2" applyNumberFormat="1" applyFont="1" applyFill="1" applyBorder="1"/>
    <xf numFmtId="168" fontId="19" fillId="0" borderId="24" xfId="2" applyNumberFormat="1" applyFont="1" applyFill="1" applyBorder="1"/>
    <xf numFmtId="172" fontId="19" fillId="0" borderId="24" xfId="1" applyNumberFormat="1" applyFont="1" applyFill="1" applyBorder="1"/>
    <xf numFmtId="9" fontId="19" fillId="0" borderId="24" xfId="2" applyFont="1" applyFill="1" applyBorder="1"/>
    <xf numFmtId="167" fontId="19" fillId="10" borderId="24" xfId="1" applyNumberFormat="1" applyFont="1" applyFill="1" applyBorder="1"/>
    <xf numFmtId="164" fontId="19" fillId="10" borderId="24" xfId="2" applyNumberFormat="1" applyFont="1" applyFill="1" applyBorder="1" applyAlignment="1">
      <alignment horizontal="right"/>
    </xf>
    <xf numFmtId="168" fontId="19" fillId="10" borderId="24" xfId="2" applyNumberFormat="1" applyFont="1" applyFill="1" applyBorder="1"/>
    <xf numFmtId="164" fontId="12" fillId="0" borderId="0" xfId="0" applyNumberFormat="1" applyFont="1"/>
    <xf numFmtId="166" fontId="12" fillId="0" borderId="0" xfId="0" applyNumberFormat="1" applyFont="1"/>
    <xf numFmtId="172" fontId="12" fillId="0" borderId="0" xfId="0" applyNumberFormat="1" applyFont="1"/>
    <xf numFmtId="41" fontId="19" fillId="0" borderId="24" xfId="1" applyFont="1" applyFill="1" applyBorder="1"/>
    <xf numFmtId="173" fontId="19" fillId="0" borderId="24" xfId="1" applyNumberFormat="1" applyFont="1" applyFill="1" applyBorder="1"/>
    <xf numFmtId="174" fontId="19" fillId="0" borderId="24" xfId="1" applyNumberFormat="1" applyFont="1" applyFill="1" applyBorder="1"/>
    <xf numFmtId="0" fontId="9" fillId="0" borderId="0" xfId="0" applyFont="1" applyAlignment="1">
      <alignment horizontal="left" wrapText="1"/>
    </xf>
    <xf numFmtId="0" fontId="12" fillId="0" borderId="0" xfId="0" applyFont="1" applyFill="1"/>
    <xf numFmtId="0" fontId="18" fillId="0" borderId="0" xfId="0" applyFont="1" applyFill="1" applyBorder="1" applyAlignment="1">
      <alignment wrapText="1"/>
    </xf>
    <xf numFmtId="166" fontId="18" fillId="0" borderId="0" xfId="1" applyNumberFormat="1" applyFont="1" applyFill="1" applyBorder="1" applyAlignment="1">
      <alignment horizontal="right"/>
    </xf>
    <xf numFmtId="164" fontId="18" fillId="0" borderId="0" xfId="2" applyNumberFormat="1" applyFont="1" applyFill="1" applyBorder="1" applyAlignment="1">
      <alignment horizontal="right"/>
    </xf>
    <xf numFmtId="0" fontId="17" fillId="4" borderId="27" xfId="0" applyFont="1" applyFill="1" applyBorder="1" applyAlignment="1">
      <alignment wrapText="1"/>
    </xf>
    <xf numFmtId="166" fontId="17" fillId="4" borderId="27" xfId="1" applyNumberFormat="1" applyFont="1" applyFill="1" applyBorder="1" applyAlignment="1">
      <alignment horizontal="right"/>
    </xf>
    <xf numFmtId="164" fontId="17" fillId="4" borderId="27" xfId="2" applyNumberFormat="1" applyFont="1" applyFill="1" applyBorder="1" applyAlignment="1">
      <alignment horizontal="right"/>
    </xf>
    <xf numFmtId="165" fontId="19" fillId="0" borderId="24" xfId="1" applyNumberFormat="1" applyFont="1" applyFill="1" applyBorder="1" applyAlignment="1">
      <alignment horizontal="right"/>
    </xf>
    <xf numFmtId="166" fontId="19" fillId="0" borderId="24" xfId="1" applyNumberFormat="1" applyFont="1" applyFill="1" applyBorder="1" applyAlignment="1">
      <alignment horizontal="right"/>
    </xf>
    <xf numFmtId="10" fontId="19" fillId="0" borderId="24" xfId="2" applyNumberFormat="1" applyFont="1" applyFill="1" applyBorder="1" applyAlignment="1">
      <alignment horizontal="right"/>
    </xf>
    <xf numFmtId="164" fontId="19" fillId="0" borderId="24" xfId="2" quotePrefix="1" applyNumberFormat="1" applyFont="1" applyFill="1" applyBorder="1" applyAlignment="1">
      <alignment horizontal="right"/>
    </xf>
    <xf numFmtId="167" fontId="19" fillId="0" borderId="24" xfId="1" applyNumberFormat="1" applyFont="1" applyFill="1" applyBorder="1" applyAlignment="1">
      <alignment horizontal="right"/>
    </xf>
    <xf numFmtId="165" fontId="19" fillId="10" borderId="24" xfId="1" applyNumberFormat="1" applyFont="1" applyFill="1" applyBorder="1" applyAlignment="1">
      <alignment horizontal="right"/>
    </xf>
    <xf numFmtId="166" fontId="19" fillId="10" borderId="24" xfId="1" applyNumberFormat="1" applyFont="1" applyFill="1" applyBorder="1" applyAlignment="1">
      <alignment horizontal="right"/>
    </xf>
    <xf numFmtId="3" fontId="19" fillId="10" borderId="24" xfId="1" applyNumberFormat="1" applyFont="1" applyFill="1" applyBorder="1" applyAlignment="1">
      <alignment horizontal="right"/>
    </xf>
    <xf numFmtId="10" fontId="19" fillId="10" borderId="24" xfId="2" applyNumberFormat="1" applyFont="1" applyFill="1" applyBorder="1" applyAlignment="1">
      <alignment horizontal="right"/>
    </xf>
    <xf numFmtId="0" fontId="22" fillId="0" borderId="0" xfId="0" applyFont="1" applyAlignment="1">
      <alignment horizontal="right"/>
    </xf>
    <xf numFmtId="170" fontId="19" fillId="10" borderId="24" xfId="1" applyNumberFormat="1" applyFont="1" applyFill="1" applyBorder="1"/>
    <xf numFmtId="171" fontId="19" fillId="10" borderId="24" xfId="2" applyNumberFormat="1" applyFont="1" applyFill="1" applyBorder="1"/>
    <xf numFmtId="172" fontId="19" fillId="10" borderId="24" xfId="1" applyNumberFormat="1" applyFont="1" applyFill="1" applyBorder="1"/>
    <xf numFmtId="9" fontId="19" fillId="10" borderId="24" xfId="2" applyFont="1" applyFill="1" applyBorder="1"/>
    <xf numFmtId="0" fontId="13" fillId="6" borderId="12" xfId="3" applyFont="1" applyFill="1" applyBorder="1" applyAlignment="1">
      <alignment horizontal="left"/>
    </xf>
    <xf numFmtId="0" fontId="13" fillId="6" borderId="13" xfId="3" applyFont="1" applyFill="1" applyBorder="1" applyAlignment="1">
      <alignment horizontal="left"/>
    </xf>
    <xf numFmtId="0" fontId="13" fillId="6" borderId="14" xfId="3" applyFont="1" applyFill="1" applyBorder="1" applyAlignment="1">
      <alignment horizontal="left"/>
    </xf>
    <xf numFmtId="173" fontId="19" fillId="10" borderId="24" xfId="1" applyNumberFormat="1" applyFont="1" applyFill="1" applyBorder="1"/>
    <xf numFmtId="41" fontId="19" fillId="10" borderId="24" xfId="1" applyFont="1" applyFill="1" applyBorder="1"/>
  </cellXfs>
  <cellStyles count="8">
    <cellStyle name="Hipervínculo" xfId="6" builtinId="8"/>
    <cellStyle name="Millares [0]" xfId="1" builtinId="6"/>
    <cellStyle name="Millares [0] 4" xfId="7" xr:uid="{701D216E-E8DE-4AF5-95ED-96CEDB728FE7}"/>
    <cellStyle name="Normal" xfId="0" builtinId="0"/>
    <cellStyle name="Normal 2" xfId="3" xr:uid="{C6CE851D-9A09-40B3-ACFF-16984EA57B18}"/>
    <cellStyle name="Normal 7" xfId="5" xr:uid="{106DD6FC-237B-4660-A2EC-32985D7D08BE}"/>
    <cellStyle name="Porcentaje" xfId="2" builtinId="5"/>
    <cellStyle name="Porcentaje 2" xfId="4" xr:uid="{D123748C-1552-42A7-8E1C-EF310A54D996}"/>
  </cellStyles>
  <dxfs count="0"/>
  <tableStyles count="0" defaultTableStyle="TableStyleMedium2" defaultPivotStyle="PivotStyleLight16"/>
  <colors>
    <mruColors>
      <color rgb="FFFF1D3D"/>
      <color rgb="FF006BB9"/>
      <color rgb="FF25306B"/>
      <color rgb="FF0563C1"/>
      <color rgb="FF00586E"/>
      <color rgb="FFF0EDE7"/>
      <color rgb="FF81C3B9"/>
      <color rgb="FFCC99FF"/>
      <color rgb="FFE2F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95250</xdr:colOff>
      <xdr:row>2</xdr:row>
      <xdr:rowOff>133350</xdr:rowOff>
    </xdr:from>
    <xdr:to>
      <xdr:col>6</xdr:col>
      <xdr:colOff>624840</xdr:colOff>
      <xdr:row>10</xdr:row>
      <xdr:rowOff>11430</xdr:rowOff>
    </xdr:to>
    <xdr:pic>
      <xdr:nvPicPr>
        <xdr:cNvPr id="2" name="Imagen 1" descr="Imagen que contiene Texto&#10;&#10;Descripción generada automáticamente">
          <a:extLst>
            <a:ext uri="{FF2B5EF4-FFF2-40B4-BE49-F238E27FC236}">
              <a16:creationId xmlns:a16="http://schemas.microsoft.com/office/drawing/2014/main" id="{A6D4B50A-0DF6-0CF7-8C75-5D834BCF8A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34275" y="457200"/>
          <a:ext cx="1282065" cy="1163955"/>
        </a:xfrm>
        <a:prstGeom prst="rect">
          <a:avLst/>
        </a:prstGeom>
        <a:effectLst>
          <a:outerShdw blurRad="50800" dist="38100" dir="8100000" algn="tr" rotWithShape="0">
            <a:prstClr val="black">
              <a:alpha val="40000"/>
            </a:prstClr>
          </a:outerShdw>
        </a:effec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abril%202026/IMCOMEX%20-%20SUBREI%20-%207mayo2026.xlsx" TargetMode="External"/><Relationship Id="rId2" Type="http://schemas.openxmlformats.org/officeDocument/2006/relationships/externalLinkPath" Target="https://subrei-my.sharepoint.com/personal/callende_subrei_gob_cl/Documents/Escritorio/_INFORME%20MENSUAL/__FORMATO_2026/abril%202026/IMCOMEX%20-%20SUBREI%20-%207mayo2026.xlsx" TargetMode="External"/><Relationship Id="rId1" Type="http://schemas.openxmlformats.org/officeDocument/2006/relationships/externalLinkPath" Target="/personal/callende_subrei_gob_cl/Documents/Escritorio/_INFORME%20MENSUAL/__FORMATO_2026/abril%202026/IMCOMEX%20-%20SUBREI%20-%207mayo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abla de Contenido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s>
    <sheetDataSet>
      <sheetData sheetId="0" refreshError="1"/>
      <sheetData sheetId="1">
        <row r="7">
          <cell r="E7">
            <v>2026</v>
          </cell>
        </row>
      </sheetData>
      <sheetData sheetId="2" refreshError="1"/>
      <sheetData sheetId="3">
        <row r="7">
          <cell r="C7">
            <v>2025</v>
          </cell>
        </row>
      </sheetData>
      <sheetData sheetId="4">
        <row r="7">
          <cell r="C7">
            <v>2025</v>
          </cell>
          <cell r="D7">
            <v>2026</v>
          </cell>
          <cell r="E7" t="str">
            <v>% Var.
'2026/2025</v>
          </cell>
          <cell r="F7" t="str">
            <v>US$ Dif.
'2026/2025</v>
          </cell>
          <cell r="G7" t="str">
            <v>% Part.
2026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3E7D4-4FA7-4F54-93B9-688814E9A0D7}">
  <sheetPr>
    <tabColor rgb="FF25306B"/>
  </sheetPr>
  <dimension ref="B3:D30"/>
  <sheetViews>
    <sheetView showGridLines="0" tabSelected="1" workbookViewId="0">
      <selection activeCell="C1" sqref="C1"/>
    </sheetView>
  </sheetViews>
  <sheetFormatPr baseColWidth="10" defaultColWidth="11.42578125" defaultRowHeight="12" x14ac:dyDescent="0.2"/>
  <cols>
    <col min="1" max="1" width="11.42578125" style="2"/>
    <col min="2" max="2" width="3" style="8" bestFit="1" customWidth="1"/>
    <col min="3" max="3" width="74.5703125" style="2" customWidth="1"/>
    <col min="4" max="16384" width="11.42578125" style="2"/>
  </cols>
  <sheetData>
    <row r="3" spans="2:3" ht="17.25" x14ac:dyDescent="0.3">
      <c r="B3" s="9" t="s">
        <v>278</v>
      </c>
      <c r="C3" s="9"/>
    </row>
    <row r="5" spans="2:3" x14ac:dyDescent="0.2">
      <c r="B5" s="7" t="s">
        <v>85</v>
      </c>
      <c r="C5" s="7"/>
    </row>
    <row r="6" spans="2:3" x14ac:dyDescent="0.2">
      <c r="B6" s="8">
        <v>1</v>
      </c>
      <c r="C6" s="3" t="s">
        <v>84</v>
      </c>
    </row>
    <row r="7" spans="2:3" x14ac:dyDescent="0.2">
      <c r="B7" s="8">
        <v>2</v>
      </c>
      <c r="C7" s="3" t="s">
        <v>76</v>
      </c>
    </row>
    <row r="8" spans="2:3" x14ac:dyDescent="0.2">
      <c r="B8" s="8">
        <v>3</v>
      </c>
      <c r="C8" s="3" t="s">
        <v>77</v>
      </c>
    </row>
    <row r="9" spans="2:3" x14ac:dyDescent="0.2">
      <c r="B9" s="8">
        <v>4</v>
      </c>
      <c r="C9" s="3" t="s">
        <v>78</v>
      </c>
    </row>
    <row r="10" spans="2:3" x14ac:dyDescent="0.2">
      <c r="B10" s="8">
        <v>5</v>
      </c>
      <c r="C10" s="3" t="s">
        <v>79</v>
      </c>
    </row>
    <row r="11" spans="2:3" x14ac:dyDescent="0.2">
      <c r="B11" s="8">
        <v>6</v>
      </c>
      <c r="C11" s="3" t="s">
        <v>123</v>
      </c>
    </row>
    <row r="12" spans="2:3" x14ac:dyDescent="0.2">
      <c r="B12" s="8">
        <v>7</v>
      </c>
      <c r="C12" s="3" t="s">
        <v>170</v>
      </c>
    </row>
    <row r="13" spans="2:3" x14ac:dyDescent="0.2">
      <c r="B13" s="8">
        <v>8</v>
      </c>
      <c r="C13" s="3" t="s">
        <v>136</v>
      </c>
    </row>
    <row r="14" spans="2:3" x14ac:dyDescent="0.2">
      <c r="B14" s="8">
        <v>9</v>
      </c>
      <c r="C14" s="3" t="s">
        <v>80</v>
      </c>
    </row>
    <row r="15" spans="2:3" x14ac:dyDescent="0.2">
      <c r="B15" s="8">
        <v>10</v>
      </c>
      <c r="C15" s="4" t="s">
        <v>89</v>
      </c>
    </row>
    <row r="16" spans="2:3" x14ac:dyDescent="0.2">
      <c r="B16" s="8">
        <v>11</v>
      </c>
      <c r="C16" s="4" t="s">
        <v>124</v>
      </c>
    </row>
    <row r="17" spans="2:4" x14ac:dyDescent="0.2">
      <c r="B17" s="8">
        <v>12</v>
      </c>
      <c r="C17" s="3" t="s">
        <v>171</v>
      </c>
      <c r="D17" s="3"/>
    </row>
    <row r="18" spans="2:4" x14ac:dyDescent="0.2">
      <c r="B18" s="8">
        <v>13</v>
      </c>
      <c r="C18" s="3" t="s">
        <v>172</v>
      </c>
      <c r="D18" s="3"/>
    </row>
    <row r="19" spans="2:4" x14ac:dyDescent="0.2">
      <c r="B19" s="8">
        <v>14</v>
      </c>
      <c r="C19" s="4" t="s">
        <v>173</v>
      </c>
      <c r="D19" s="3"/>
    </row>
    <row r="20" spans="2:4" x14ac:dyDescent="0.2">
      <c r="B20" s="8">
        <v>15</v>
      </c>
      <c r="C20" s="4" t="s">
        <v>139</v>
      </c>
      <c r="D20" s="3"/>
    </row>
    <row r="22" spans="2:4" ht="13.5" customHeight="1" x14ac:dyDescent="0.2">
      <c r="B22" s="5" t="s">
        <v>286</v>
      </c>
      <c r="C22" s="5"/>
      <c r="D22" s="5"/>
    </row>
    <row r="23" spans="2:4" x14ac:dyDescent="0.2">
      <c r="B23" s="5"/>
      <c r="C23" s="5"/>
      <c r="D23" s="5"/>
    </row>
    <row r="24" spans="2:4" x14ac:dyDescent="0.2">
      <c r="B24" s="5"/>
      <c r="C24" s="5"/>
      <c r="D24" s="5"/>
    </row>
    <row r="25" spans="2:4" x14ac:dyDescent="0.2">
      <c r="B25" s="5"/>
      <c r="C25" s="5"/>
      <c r="D25" s="5"/>
    </row>
    <row r="26" spans="2:4" x14ac:dyDescent="0.2">
      <c r="B26" s="5"/>
      <c r="C26" s="5"/>
      <c r="D26" s="5"/>
    </row>
    <row r="27" spans="2:4" x14ac:dyDescent="0.2">
      <c r="B27" s="5"/>
      <c r="C27" s="5"/>
      <c r="D27" s="5"/>
    </row>
    <row r="28" spans="2:4" x14ac:dyDescent="0.2">
      <c r="B28" s="5"/>
      <c r="C28" s="5"/>
      <c r="D28" s="5"/>
    </row>
    <row r="29" spans="2:4" x14ac:dyDescent="0.2">
      <c r="B29" s="5"/>
      <c r="C29" s="5"/>
      <c r="D29" s="5"/>
    </row>
    <row r="30" spans="2:4" ht="40.5" customHeight="1" x14ac:dyDescent="0.2">
      <c r="B30" s="5"/>
      <c r="C30" s="5"/>
      <c r="D30" s="5"/>
    </row>
  </sheetData>
  <mergeCells count="3">
    <mergeCell ref="B3:C3"/>
    <mergeCell ref="B5:C5"/>
    <mergeCell ref="B22:D30"/>
  </mergeCells>
  <hyperlinks>
    <hyperlink ref="C6" location="'Cuadro 1'!A1" display="INTERCAMBIO COMERCIAL DE CHILE - BIENES" xr:uid="{6A7D3D61-01AE-4FC6-9A6A-6B82B3C674AA}"/>
    <hyperlink ref="C7" location="'Cuadro 2'!A1" display="EXPORTACIONES CHILENAS POR INDUSTRIA " xr:uid="{3FD2C5A7-E2DE-4727-88B1-94AB574E6B78}"/>
    <hyperlink ref="C8" location="'Cuadro 3'!A1" display="IMPORTACIONES CHILENAS POR CATEGORÍA DE BIEN" xr:uid="{9164FB13-F14A-44F0-B3E1-40B8FD1DA1B3}"/>
    <hyperlink ref="C9" location="'Cuadro 4'!A1" display="EXPORTACIONES CHILENAS DE BIENES POR SECTOR" xr:uid="{E4D5DD09-2ADE-44B7-B535-44DCE8C9F539}"/>
    <hyperlink ref="C10" location="'Cuadro 5'!A1" display="IMPORTACIONES CHILENAS DE BIENES POR SECTOR" xr:uid="{6851EBD2-CCB0-47A0-87D9-1B06313F1773}"/>
    <hyperlink ref="C11" location="'Cuadro 6'!A1" display="EXPORTACIONES CHILENAS DE BIENES Y SERVICIOS NO TRADICIONALES, SEGÚN SOCIO COMERCIAL " xr:uid="{2DC442A6-EED4-4BAB-B49E-9419F3FFB222}"/>
    <hyperlink ref="C13:H13" location="'Cuadro 8'!Área_de_impresión" display="EXPORTACIONES CHILENAS DE BIENES NO TRADICIONALES, POR SOCIO COMERCIAL" xr:uid="{DF7DE917-BB2D-4DB8-8C44-0FA52EA33730}"/>
    <hyperlink ref="C14:H14" location="'Cuadro 9'!A1" display="IMPORTACIONES CHILENAS SEGÚN SOCIO COMERCIAL " xr:uid="{C60969F8-30D3-491A-AB0E-447F3D36D9F6}"/>
    <hyperlink ref="C15:H15" location="'Cuadro 10'!A1" display="EXPORTACIONES CHILENAS DE SERVICIOS NO TRADICIONALES* (TOP25)" xr:uid="{1CCC99D4-2782-4908-BB7B-F35D3F3A51CE}"/>
    <hyperlink ref="C16:H16" location="'Cuadro 11'!A1" display="EXPORTACIONES CHILENAS TOTALES Y DE SERVICIOS NO TRADICIONALES POR REGIÓN" xr:uid="{C515A91C-702A-4F9A-A029-805304704600}"/>
    <hyperlink ref="C18:H18" location="'Cuadro 13'!A1" display="EXPORTACIONES CHILENAS DE SERVICIOS, POR REGIÓN" xr:uid="{68B2C443-8FD4-4FDC-B44C-31F12D527C77}"/>
    <hyperlink ref="C19:H19" location="'Cuadro 14'!A1" display="EXPORTACIONES CHILENAS POR PAÍS DE DESTINO (TOP30)" xr:uid="{19694F9A-354A-4E1C-BF38-8CAF26A1AACC}"/>
    <hyperlink ref="C20:H20" location="'Cuadro 15'!A1" display="IMPORTACIONES CHILENAS POR PAÍS DE ORIGEN (TOP30)" xr:uid="{F5D2C14F-7EF1-4AE8-BE53-3CC7FE3EA3B5}"/>
    <hyperlink ref="C12" location="'Cuadro 7'!A1" display="EXPORTACIONES CHILENAS DE SERVICIOS, SEGÚN SOCIO COMERCIAL " xr:uid="{CD638324-8548-42DD-A5B1-8802B83B7D2D}"/>
    <hyperlink ref="C17" location="'Cuadro 12'!A1" display="EXPORTACIONES CHILENAS NO TRADICIONALES, POR REGIÓN" xr:uid="{E84D10F4-7C24-4E98-8E39-81D212A6B365}"/>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6CCDA-6021-4C30-9104-153C8D228029}">
  <sheetPr>
    <tabColor rgb="FFFF1D3D"/>
  </sheetPr>
  <dimension ref="A2:L62"/>
  <sheetViews>
    <sheetView showGridLines="0" workbookViewId="0">
      <selection activeCell="A35" sqref="A35:XFD35"/>
    </sheetView>
  </sheetViews>
  <sheetFormatPr baseColWidth="10" defaultColWidth="11.42578125" defaultRowHeight="10.5" x14ac:dyDescent="0.15"/>
  <cols>
    <col min="1" max="1" width="11.42578125" style="10"/>
    <col min="2" max="2" width="18.5703125" style="10" bestFit="1" customWidth="1"/>
    <col min="3" max="16384" width="11.42578125" style="10"/>
  </cols>
  <sheetData>
    <row r="2" spans="1:12" ht="12" x14ac:dyDescent="0.2">
      <c r="A2" s="22" t="s">
        <v>83</v>
      </c>
      <c r="B2" s="6" t="s">
        <v>80</v>
      </c>
      <c r="C2" s="6"/>
      <c r="D2" s="6"/>
      <c r="E2" s="6"/>
      <c r="F2" s="6"/>
      <c r="G2" s="6"/>
    </row>
    <row r="3" spans="1:12" ht="12" x14ac:dyDescent="0.2">
      <c r="A3" s="22"/>
      <c r="B3" s="6" t="s">
        <v>75</v>
      </c>
      <c r="C3" s="6"/>
      <c r="D3" s="6"/>
      <c r="E3" s="6"/>
      <c r="F3" s="6"/>
      <c r="G3" s="6"/>
    </row>
    <row r="4" spans="1:12" x14ac:dyDescent="0.15">
      <c r="B4" s="106"/>
      <c r="C4" s="106"/>
      <c r="D4" s="106"/>
      <c r="E4" s="106"/>
      <c r="F4" s="106"/>
      <c r="G4" s="106"/>
    </row>
    <row r="6" spans="1:12" ht="12.75" customHeight="1" x14ac:dyDescent="0.15">
      <c r="B6" s="191" t="s">
        <v>281</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21</v>
      </c>
      <c r="C8" s="215">
        <v>5340.0441629999996</v>
      </c>
      <c r="D8" s="215">
        <v>5350.4606469999999</v>
      </c>
      <c r="E8" s="195">
        <v>1.9506363022563367E-3</v>
      </c>
      <c r="F8" s="214">
        <v>10.41648400000031</v>
      </c>
      <c r="G8" s="195">
        <v>0.26628250291906902</v>
      </c>
      <c r="H8" s="215">
        <v>1690.649469</v>
      </c>
      <c r="I8" s="215">
        <v>1586.5413160000001</v>
      </c>
      <c r="J8" s="195">
        <v>-6.1578792593581677E-2</v>
      </c>
      <c r="K8" s="214">
        <v>-104.1081529999999</v>
      </c>
      <c r="L8" s="195">
        <v>0.22117364240449905</v>
      </c>
    </row>
    <row r="9" spans="1:12" x14ac:dyDescent="0.15">
      <c r="A9" s="133">
        <v>2</v>
      </c>
      <c r="B9" s="197" t="s">
        <v>25</v>
      </c>
      <c r="C9" s="242">
        <v>3717.4161330000002</v>
      </c>
      <c r="D9" s="242">
        <v>3857.3727180000001</v>
      </c>
      <c r="E9" s="199">
        <v>3.7648888365654498E-2</v>
      </c>
      <c r="F9" s="243">
        <v>139.9565849999999</v>
      </c>
      <c r="G9" s="199">
        <v>0.19197428591810972</v>
      </c>
      <c r="H9" s="242">
        <v>1184.5629389999999</v>
      </c>
      <c r="I9" s="242">
        <v>1483.877671</v>
      </c>
      <c r="J9" s="199">
        <v>0.252679466954014</v>
      </c>
      <c r="K9" s="243">
        <v>299.31473200000005</v>
      </c>
      <c r="L9" s="199">
        <v>0.2068616972454406</v>
      </c>
    </row>
    <row r="10" spans="1:12" x14ac:dyDescent="0.15">
      <c r="A10" s="133">
        <v>3</v>
      </c>
      <c r="B10" s="193" t="s">
        <v>22</v>
      </c>
      <c r="C10" s="215">
        <v>3882.874253</v>
      </c>
      <c r="D10" s="215">
        <v>3643.7530740000002</v>
      </c>
      <c r="E10" s="195">
        <v>-6.1583549561320283E-2</v>
      </c>
      <c r="F10" s="214">
        <v>-239.12117899999976</v>
      </c>
      <c r="G10" s="195">
        <v>0.18134283243589508</v>
      </c>
      <c r="H10" s="215">
        <v>1331.894722</v>
      </c>
      <c r="I10" s="215">
        <v>1423.5995579999999</v>
      </c>
      <c r="J10" s="195">
        <v>6.8852916439442025E-2</v>
      </c>
      <c r="K10" s="214">
        <v>91.704835999999887</v>
      </c>
      <c r="L10" s="195">
        <v>0.19845855660546496</v>
      </c>
    </row>
    <row r="11" spans="1:12" x14ac:dyDescent="0.15">
      <c r="A11" s="133">
        <v>4</v>
      </c>
      <c r="B11" s="197" t="s">
        <v>23</v>
      </c>
      <c r="C11" s="242">
        <v>2484.3225929999999</v>
      </c>
      <c r="D11" s="242">
        <v>2702.3635640000002</v>
      </c>
      <c r="E11" s="199">
        <v>8.7766770553215467E-2</v>
      </c>
      <c r="F11" s="243">
        <v>218.04097100000035</v>
      </c>
      <c r="G11" s="199">
        <v>0.13449162251528582</v>
      </c>
      <c r="H11" s="242">
        <v>904.53873299999998</v>
      </c>
      <c r="I11" s="242">
        <v>1051.3030229999999</v>
      </c>
      <c r="J11" s="199">
        <v>0.16225318457424187</v>
      </c>
      <c r="K11" s="243">
        <v>146.76428999999996</v>
      </c>
      <c r="L11" s="199">
        <v>0.14655812396616516</v>
      </c>
    </row>
    <row r="12" spans="1:12" x14ac:dyDescent="0.15">
      <c r="A12" s="133">
        <v>5</v>
      </c>
      <c r="B12" s="193" t="s">
        <v>27</v>
      </c>
      <c r="C12" s="215">
        <v>1170.7119660000001</v>
      </c>
      <c r="D12" s="215">
        <v>1073.6929379999999</v>
      </c>
      <c r="E12" s="195">
        <v>-8.2871817165658057E-2</v>
      </c>
      <c r="F12" s="214">
        <v>-97.019028000000162</v>
      </c>
      <c r="G12" s="195">
        <v>5.3435706149427692E-2</v>
      </c>
      <c r="H12" s="215">
        <v>442.556352</v>
      </c>
      <c r="I12" s="215">
        <v>397.05991399999999</v>
      </c>
      <c r="J12" s="195">
        <v>-0.1028037170733006</v>
      </c>
      <c r="K12" s="214">
        <v>-45.496438000000012</v>
      </c>
      <c r="L12" s="195">
        <v>5.5352600368206953E-2</v>
      </c>
    </row>
    <row r="13" spans="1:12" x14ac:dyDescent="0.15">
      <c r="A13" s="133">
        <v>6</v>
      </c>
      <c r="B13" s="197" t="s">
        <v>44</v>
      </c>
      <c r="C13" s="242">
        <v>540.36485100000004</v>
      </c>
      <c r="D13" s="242">
        <v>539.26356499999997</v>
      </c>
      <c r="E13" s="199">
        <v>-2.0380415157684739E-3</v>
      </c>
      <c r="F13" s="243">
        <v>-1.1012860000000728</v>
      </c>
      <c r="G13" s="199">
        <v>2.6838147459653686E-2</v>
      </c>
      <c r="H13" s="242">
        <v>187.952955</v>
      </c>
      <c r="I13" s="242">
        <v>217.47773100000001</v>
      </c>
      <c r="J13" s="199">
        <v>0.15708598994892098</v>
      </c>
      <c r="K13" s="243">
        <v>29.524776000000003</v>
      </c>
      <c r="L13" s="199">
        <v>3.0317736715742637E-2</v>
      </c>
    </row>
    <row r="14" spans="1:12" x14ac:dyDescent="0.15">
      <c r="A14" s="133">
        <v>7</v>
      </c>
      <c r="B14" s="193" t="s">
        <v>24</v>
      </c>
      <c r="C14" s="215">
        <v>398.59110500000003</v>
      </c>
      <c r="D14" s="215">
        <v>437.02561700000001</v>
      </c>
      <c r="E14" s="195">
        <v>9.6425914973692128E-2</v>
      </c>
      <c r="F14" s="214">
        <v>38.434511999999984</v>
      </c>
      <c r="G14" s="195">
        <v>2.1749954408086396E-2</v>
      </c>
      <c r="H14" s="215">
        <v>128.516515</v>
      </c>
      <c r="I14" s="215">
        <v>154.04884799999999</v>
      </c>
      <c r="J14" s="195">
        <v>0.19866966513992379</v>
      </c>
      <c r="K14" s="214">
        <v>25.532332999999994</v>
      </c>
      <c r="L14" s="195">
        <v>2.14753593094433E-2</v>
      </c>
    </row>
    <row r="15" spans="1:12" x14ac:dyDescent="0.15">
      <c r="A15" s="133">
        <v>8</v>
      </c>
      <c r="B15" s="197" t="s">
        <v>26</v>
      </c>
      <c r="C15" s="242">
        <v>334.94633599999997</v>
      </c>
      <c r="D15" s="242">
        <v>352.196979</v>
      </c>
      <c r="E15" s="199">
        <v>5.1502706988859392E-2</v>
      </c>
      <c r="F15" s="243">
        <v>17.250643000000025</v>
      </c>
      <c r="G15" s="199">
        <v>1.7528190426227948E-2</v>
      </c>
      <c r="H15" s="242">
        <v>108.09112</v>
      </c>
      <c r="I15" s="242">
        <v>131.25782599999999</v>
      </c>
      <c r="J15" s="199">
        <v>0.21432570964201303</v>
      </c>
      <c r="K15" s="243">
        <v>23.166705999999991</v>
      </c>
      <c r="L15" s="199">
        <v>1.8298150308312524E-2</v>
      </c>
    </row>
    <row r="16" spans="1:12" x14ac:dyDescent="0.15">
      <c r="A16" s="133">
        <v>9</v>
      </c>
      <c r="B16" s="193" t="s">
        <v>280</v>
      </c>
      <c r="C16" s="215">
        <v>431.78150099999999</v>
      </c>
      <c r="D16" s="215">
        <v>346.59195899999997</v>
      </c>
      <c r="E16" s="195">
        <v>-0.19729780410393272</v>
      </c>
      <c r="F16" s="214">
        <v>-85.189542000000017</v>
      </c>
      <c r="G16" s="195">
        <v>1.7249238976440481E-2</v>
      </c>
      <c r="H16" s="215">
        <v>226.45942500000001</v>
      </c>
      <c r="I16" s="215">
        <v>132.040347</v>
      </c>
      <c r="J16" s="195">
        <v>-0.41693596104467723</v>
      </c>
      <c r="K16" s="214">
        <v>-94.419078000000013</v>
      </c>
      <c r="L16" s="195">
        <v>1.8407238560904877E-2</v>
      </c>
    </row>
    <row r="17" spans="1:12" x14ac:dyDescent="0.15">
      <c r="A17" s="133">
        <v>10</v>
      </c>
      <c r="B17" s="197" t="s">
        <v>34</v>
      </c>
      <c r="C17" s="242">
        <v>192.37203500000001</v>
      </c>
      <c r="D17" s="242">
        <v>313.86261100000002</v>
      </c>
      <c r="E17" s="199">
        <v>0.63153969338630733</v>
      </c>
      <c r="F17" s="243">
        <v>121.490576</v>
      </c>
      <c r="G17" s="199">
        <v>1.5620360029496752E-2</v>
      </c>
      <c r="H17" s="242">
        <v>36.396957</v>
      </c>
      <c r="I17" s="242">
        <v>91.709501000000003</v>
      </c>
      <c r="J17" s="199">
        <v>1.5197024300685356</v>
      </c>
      <c r="K17" s="243">
        <v>55.312544000000003</v>
      </c>
      <c r="L17" s="199">
        <v>1.2784869939856674E-2</v>
      </c>
    </row>
    <row r="18" spans="1:12" x14ac:dyDescent="0.15">
      <c r="A18" s="133">
        <v>11</v>
      </c>
      <c r="B18" s="193" t="s">
        <v>29</v>
      </c>
      <c r="C18" s="215">
        <v>340.858744</v>
      </c>
      <c r="D18" s="215">
        <v>284.90963199999999</v>
      </c>
      <c r="E18" s="195">
        <v>-0.16414163633719192</v>
      </c>
      <c r="F18" s="214">
        <v>-55.949112000000014</v>
      </c>
      <c r="G18" s="195">
        <v>1.4179423963663606E-2</v>
      </c>
      <c r="H18" s="215">
        <v>143.10307</v>
      </c>
      <c r="I18" s="215">
        <v>105.304213</v>
      </c>
      <c r="J18" s="195">
        <v>-0.26413728929784663</v>
      </c>
      <c r="K18" s="214">
        <v>-37.798856999999998</v>
      </c>
      <c r="L18" s="195">
        <v>1.4680056620567202E-2</v>
      </c>
    </row>
    <row r="19" spans="1:12" x14ac:dyDescent="0.15">
      <c r="A19" s="133">
        <v>12</v>
      </c>
      <c r="B19" s="197" t="s">
        <v>28</v>
      </c>
      <c r="C19" s="242">
        <v>169.658536</v>
      </c>
      <c r="D19" s="242">
        <v>176.44519700000001</v>
      </c>
      <c r="E19" s="199">
        <v>4.0001883548022699E-2</v>
      </c>
      <c r="F19" s="243">
        <v>6.7866610000000094</v>
      </c>
      <c r="G19" s="200">
        <v>8.7813502023516912E-3</v>
      </c>
      <c r="H19" s="242">
        <v>59.015684999999998</v>
      </c>
      <c r="I19" s="242">
        <v>62.790767000000002</v>
      </c>
      <c r="J19" s="199">
        <v>6.3967435097974423E-2</v>
      </c>
      <c r="K19" s="243">
        <v>3.7750820000000047</v>
      </c>
      <c r="L19" s="200">
        <v>8.7534201011391886E-3</v>
      </c>
    </row>
    <row r="20" spans="1:12" x14ac:dyDescent="0.15">
      <c r="A20" s="133">
        <v>13</v>
      </c>
      <c r="B20" s="193" t="s">
        <v>33</v>
      </c>
      <c r="C20" s="215">
        <v>151.0361</v>
      </c>
      <c r="D20" s="215">
        <v>151.70260500000001</v>
      </c>
      <c r="E20" s="195">
        <v>4.4128853962728254E-3</v>
      </c>
      <c r="F20" s="214">
        <v>0.66650500000000079</v>
      </c>
      <c r="G20" s="196">
        <v>7.5499572885173449E-3</v>
      </c>
      <c r="H20" s="215">
        <v>55.780693999999997</v>
      </c>
      <c r="I20" s="215">
        <v>46.202227999999998</v>
      </c>
      <c r="J20" s="195">
        <v>-0.17171650822415363</v>
      </c>
      <c r="K20" s="214">
        <v>-9.5784659999999988</v>
      </c>
      <c r="L20" s="196">
        <v>6.4408754760491424E-3</v>
      </c>
    </row>
    <row r="21" spans="1:12" x14ac:dyDescent="0.15">
      <c r="A21" s="133">
        <v>14</v>
      </c>
      <c r="B21" s="197" t="s">
        <v>32</v>
      </c>
      <c r="C21" s="242">
        <v>120.437006</v>
      </c>
      <c r="D21" s="242">
        <v>144.43975499999999</v>
      </c>
      <c r="E21" s="199">
        <v>0.1992971246727937</v>
      </c>
      <c r="F21" s="243">
        <v>24.002748999999994</v>
      </c>
      <c r="G21" s="200">
        <v>7.1884987144018361E-3</v>
      </c>
      <c r="H21" s="242">
        <v>45.173839999999998</v>
      </c>
      <c r="I21" s="242">
        <v>55.989905999999998</v>
      </c>
      <c r="J21" s="199">
        <v>0.23943206953404883</v>
      </c>
      <c r="K21" s="243">
        <v>10.816065999999999</v>
      </c>
      <c r="L21" s="200">
        <v>7.8053381421713417E-3</v>
      </c>
    </row>
    <row r="22" spans="1:12" x14ac:dyDescent="0.15">
      <c r="A22" s="133">
        <v>15</v>
      </c>
      <c r="B22" s="193" t="s">
        <v>30</v>
      </c>
      <c r="C22" s="215">
        <v>177.28215800000001</v>
      </c>
      <c r="D22" s="215">
        <v>141.32998699999999</v>
      </c>
      <c r="E22" s="195">
        <v>-0.20279632990478391</v>
      </c>
      <c r="F22" s="214">
        <v>-35.952171000000021</v>
      </c>
      <c r="G22" s="196">
        <v>7.0337313287185243E-3</v>
      </c>
      <c r="H22" s="215">
        <v>43.543135999999997</v>
      </c>
      <c r="I22" s="215">
        <v>48.772421000000001</v>
      </c>
      <c r="J22" s="195">
        <v>0.12009435884452624</v>
      </c>
      <c r="K22" s="214">
        <v>5.2292850000000044</v>
      </c>
      <c r="L22" s="196">
        <v>6.7991762286105381E-3</v>
      </c>
    </row>
    <row r="23" spans="1:12" x14ac:dyDescent="0.15">
      <c r="A23" s="133">
        <v>16</v>
      </c>
      <c r="B23" s="197" t="s">
        <v>39</v>
      </c>
      <c r="C23" s="242">
        <v>47.198441000000003</v>
      </c>
      <c r="D23" s="242">
        <v>138.46215799999999</v>
      </c>
      <c r="E23" s="199">
        <v>1.9336171929916071</v>
      </c>
      <c r="F23" s="243">
        <v>91.263716999999986</v>
      </c>
      <c r="G23" s="200">
        <v>6.8910047983417296E-3</v>
      </c>
      <c r="H23" s="242">
        <v>10.554199000000001</v>
      </c>
      <c r="I23" s="242">
        <v>33.914771999999999</v>
      </c>
      <c r="J23" s="199">
        <v>2.2133913715289997</v>
      </c>
      <c r="K23" s="243">
        <v>23.360572999999999</v>
      </c>
      <c r="L23" s="200">
        <v>4.7279283425595434E-3</v>
      </c>
    </row>
    <row r="24" spans="1:12" x14ac:dyDescent="0.15">
      <c r="A24" s="133">
        <v>17</v>
      </c>
      <c r="B24" s="193" t="s">
        <v>40</v>
      </c>
      <c r="C24" s="215">
        <v>106.007914</v>
      </c>
      <c r="D24" s="215">
        <v>110.689778</v>
      </c>
      <c r="E24" s="195">
        <v>4.4165230909080977E-2</v>
      </c>
      <c r="F24" s="214">
        <v>4.6818640000000045</v>
      </c>
      <c r="G24" s="196">
        <v>5.5088249550854238E-3</v>
      </c>
      <c r="H24" s="215">
        <v>35.271160000000002</v>
      </c>
      <c r="I24" s="215">
        <v>31.538488999999998</v>
      </c>
      <c r="J24" s="195">
        <v>-0.10582784915494703</v>
      </c>
      <c r="K24" s="214">
        <v>-3.7326710000000034</v>
      </c>
      <c r="L24" s="196">
        <v>4.3966598396888053E-3</v>
      </c>
    </row>
    <row r="25" spans="1:12" x14ac:dyDescent="0.15">
      <c r="A25" s="133">
        <v>18</v>
      </c>
      <c r="B25" s="197" t="s">
        <v>279</v>
      </c>
      <c r="C25" s="242">
        <v>103.530242</v>
      </c>
      <c r="D25" s="242">
        <v>95.369729000000007</v>
      </c>
      <c r="E25" s="199">
        <v>-7.8822504829072049E-2</v>
      </c>
      <c r="F25" s="243">
        <v>-8.1605129999999946</v>
      </c>
      <c r="G25" s="200">
        <v>4.7463745304009378E-3</v>
      </c>
      <c r="H25" s="242">
        <v>36.019193000000001</v>
      </c>
      <c r="I25" s="242">
        <v>27.215862999999999</v>
      </c>
      <c r="J25" s="199">
        <v>-0.24440664175902005</v>
      </c>
      <c r="K25" s="243">
        <v>-8.8033300000000025</v>
      </c>
      <c r="L25" s="200">
        <v>3.7940591210496007E-3</v>
      </c>
    </row>
    <row r="26" spans="1:12" x14ac:dyDescent="0.15">
      <c r="A26" s="133">
        <v>19</v>
      </c>
      <c r="B26" s="193" t="s">
        <v>38</v>
      </c>
      <c r="C26" s="215">
        <v>60.395679999999999</v>
      </c>
      <c r="D26" s="215">
        <v>67.625704999999996</v>
      </c>
      <c r="E26" s="195">
        <v>0.11971096277084725</v>
      </c>
      <c r="F26" s="214">
        <v>7.2300249999999977</v>
      </c>
      <c r="G26" s="196">
        <v>3.3656059126728494E-3</v>
      </c>
      <c r="H26" s="215">
        <v>16.909406000000001</v>
      </c>
      <c r="I26" s="215">
        <v>33.106448</v>
      </c>
      <c r="J26" s="195">
        <v>0.95787173127193226</v>
      </c>
      <c r="K26" s="214">
        <v>16.197042</v>
      </c>
      <c r="L26" s="196">
        <v>4.6152429926603579E-3</v>
      </c>
    </row>
    <row r="27" spans="1:12" x14ac:dyDescent="0.15">
      <c r="A27" s="133">
        <v>20</v>
      </c>
      <c r="B27" s="197" t="s">
        <v>37</v>
      </c>
      <c r="C27" s="242">
        <v>55.333914999999998</v>
      </c>
      <c r="D27" s="242">
        <v>54.841974</v>
      </c>
      <c r="E27" s="199">
        <v>-8.8904065436179458E-3</v>
      </c>
      <c r="F27" s="243">
        <v>-0.49194099999999708</v>
      </c>
      <c r="G27" s="200">
        <v>2.7293833307475419E-3</v>
      </c>
      <c r="H27" s="242">
        <v>23.653279000000001</v>
      </c>
      <c r="I27" s="242">
        <v>18.206025</v>
      </c>
      <c r="J27" s="199">
        <v>-0.23029593486805788</v>
      </c>
      <c r="K27" s="243">
        <v>-5.4472540000000009</v>
      </c>
      <c r="L27" s="200">
        <v>2.5380321472557037E-3</v>
      </c>
    </row>
    <row r="28" spans="1:12" x14ac:dyDescent="0.15">
      <c r="A28" s="133">
        <v>21</v>
      </c>
      <c r="B28" s="193" t="s">
        <v>31</v>
      </c>
      <c r="C28" s="215">
        <v>48.346432</v>
      </c>
      <c r="D28" s="215">
        <v>35.37077</v>
      </c>
      <c r="E28" s="195">
        <v>-0.26838923707958429</v>
      </c>
      <c r="F28" s="214">
        <v>-12.975662</v>
      </c>
      <c r="G28" s="196">
        <v>1.7603376208468577E-3</v>
      </c>
      <c r="H28" s="215">
        <v>21.479887000000002</v>
      </c>
      <c r="I28" s="215">
        <v>12.613773999999999</v>
      </c>
      <c r="J28" s="195">
        <v>-0.41276348427717524</v>
      </c>
      <c r="K28" s="214">
        <v>-8.8661130000000021</v>
      </c>
      <c r="L28" s="196">
        <v>1.7584378748363887E-3</v>
      </c>
    </row>
    <row r="29" spans="1:12" x14ac:dyDescent="0.15">
      <c r="A29" s="133">
        <v>22</v>
      </c>
      <c r="B29" s="197" t="s">
        <v>35</v>
      </c>
      <c r="C29" s="242">
        <v>23.197662999999999</v>
      </c>
      <c r="D29" s="242">
        <v>32.912714999999999</v>
      </c>
      <c r="E29" s="199">
        <v>0.41879442769730724</v>
      </c>
      <c r="F29" s="243">
        <v>9.715052</v>
      </c>
      <c r="G29" s="200">
        <v>1.6380047824435455E-3</v>
      </c>
      <c r="H29" s="242">
        <v>9.1540029999999994</v>
      </c>
      <c r="I29" s="242">
        <v>14.521338999999999</v>
      </c>
      <c r="J29" s="199">
        <v>0.58633758367787303</v>
      </c>
      <c r="K29" s="243">
        <v>5.3673359999999999</v>
      </c>
      <c r="L29" s="200">
        <v>2.0243641982913892E-3</v>
      </c>
    </row>
    <row r="30" spans="1:12" x14ac:dyDescent="0.15">
      <c r="A30" s="133">
        <v>23</v>
      </c>
      <c r="B30" s="193" t="s">
        <v>155</v>
      </c>
      <c r="C30" s="215">
        <v>19.921817999999998</v>
      </c>
      <c r="D30" s="215">
        <v>28.823003</v>
      </c>
      <c r="E30" s="195">
        <v>0.44680585878256696</v>
      </c>
      <c r="F30" s="214">
        <v>8.9011850000000017</v>
      </c>
      <c r="G30" s="196">
        <v>1.4344674013792135E-3</v>
      </c>
      <c r="H30" s="215">
        <v>10.908505999999999</v>
      </c>
      <c r="I30" s="215">
        <v>7.6731439999999997</v>
      </c>
      <c r="J30" s="195">
        <v>-0.29659075220749753</v>
      </c>
      <c r="K30" s="214">
        <v>-3.2353619999999994</v>
      </c>
      <c r="L30" s="196">
        <v>1.0696835878519456E-3</v>
      </c>
    </row>
    <row r="31" spans="1:12" x14ac:dyDescent="0.15">
      <c r="A31" s="133">
        <v>24</v>
      </c>
      <c r="B31" s="197" t="s">
        <v>36</v>
      </c>
      <c r="C31" s="242">
        <v>7.5236559999999999</v>
      </c>
      <c r="D31" s="242">
        <v>6.4005200000000002</v>
      </c>
      <c r="E31" s="199">
        <v>-0.14928061570066464</v>
      </c>
      <c r="F31" s="243">
        <v>-1.1231359999999997</v>
      </c>
      <c r="G31" s="210">
        <v>3.1854200937618071E-4</v>
      </c>
      <c r="H31" s="242">
        <v>3.2491279999999998</v>
      </c>
      <c r="I31" s="242">
        <v>2.4638309999999999</v>
      </c>
      <c r="J31" s="199">
        <v>-0.24169469469962401</v>
      </c>
      <c r="K31" s="243">
        <v>-0.78529699999999991</v>
      </c>
      <c r="L31" s="210">
        <v>3.4347323391048664E-4</v>
      </c>
    </row>
    <row r="32" spans="1:12" x14ac:dyDescent="0.15">
      <c r="A32" s="133">
        <v>25</v>
      </c>
      <c r="B32" s="193" t="s">
        <v>42</v>
      </c>
      <c r="C32" s="215">
        <v>1.952709</v>
      </c>
      <c r="D32" s="215">
        <v>4.3032550000000001</v>
      </c>
      <c r="E32" s="195">
        <v>1.2037359381249333</v>
      </c>
      <c r="F32" s="214">
        <v>2.350546</v>
      </c>
      <c r="G32" s="205">
        <v>2.1416502011681806E-4</v>
      </c>
      <c r="H32" s="215">
        <v>0.808222</v>
      </c>
      <c r="I32" s="215">
        <v>2.2608489999999999</v>
      </c>
      <c r="J32" s="195">
        <v>1.7973118771822594</v>
      </c>
      <c r="K32" s="214">
        <v>1.4526269999999999</v>
      </c>
      <c r="L32" s="205">
        <v>3.1517629147993098E-4</v>
      </c>
    </row>
    <row r="33" spans="1:12" x14ac:dyDescent="0.15">
      <c r="A33" s="133">
        <v>26</v>
      </c>
      <c r="B33" s="197" t="s">
        <v>41</v>
      </c>
      <c r="C33" s="242">
        <v>1.6986410000000001</v>
      </c>
      <c r="D33" s="242">
        <v>2.6276769999999998</v>
      </c>
      <c r="E33" s="199">
        <v>0.54692898617188668</v>
      </c>
      <c r="F33" s="242">
        <v>0.92903599999999975</v>
      </c>
      <c r="G33" s="210">
        <v>1.3077461074593536E-4</v>
      </c>
      <c r="H33" s="242">
        <v>0.55282900000000001</v>
      </c>
      <c r="I33" s="242">
        <v>1.6523589999999999</v>
      </c>
      <c r="J33" s="199">
        <v>1.9889151980087871</v>
      </c>
      <c r="K33" s="243">
        <v>1.0995299999999999</v>
      </c>
      <c r="L33" s="210">
        <v>2.3034903340005778E-4</v>
      </c>
    </row>
    <row r="34" spans="1:12" x14ac:dyDescent="0.15">
      <c r="A34" s="133">
        <v>27</v>
      </c>
      <c r="B34" s="193" t="s">
        <v>43</v>
      </c>
      <c r="C34" s="215">
        <v>0.85999899999999996</v>
      </c>
      <c r="D34" s="215">
        <v>0.33580300000000002</v>
      </c>
      <c r="E34" s="195">
        <v>-0.60953094131504804</v>
      </c>
      <c r="F34" s="215">
        <v>-0.52419599999999988</v>
      </c>
      <c r="G34" s="204">
        <v>1.6712292497257973E-5</v>
      </c>
      <c r="H34" s="215">
        <v>0.112855</v>
      </c>
      <c r="I34" s="215">
        <v>0.141682</v>
      </c>
      <c r="J34" s="195">
        <v>0.25543396393602413</v>
      </c>
      <c r="K34" s="216">
        <v>2.8827000000000005E-2</v>
      </c>
      <c r="L34" s="204">
        <v>1.97513444416056E-5</v>
      </c>
    </row>
    <row r="35" spans="1:12" ht="11.25" thickBot="1" x14ac:dyDescent="0.2">
      <c r="A35" s="133"/>
      <c r="B35" s="188" t="s">
        <v>19</v>
      </c>
      <c r="C35" s="189">
        <v>19928.664590000004</v>
      </c>
      <c r="D35" s="189">
        <v>20093.173934999999</v>
      </c>
      <c r="E35" s="190">
        <v>8.254910621685374E-3</v>
      </c>
      <c r="F35" s="189">
        <v>164.50934499999494</v>
      </c>
      <c r="G35" s="190">
        <v>1</v>
      </c>
      <c r="H35" s="189">
        <v>6756.908279000002</v>
      </c>
      <c r="I35" s="189">
        <v>7173.2838450000027</v>
      </c>
      <c r="J35" s="190">
        <v>6.1622201872129301E-2</v>
      </c>
      <c r="K35" s="189">
        <v>416.37556600000062</v>
      </c>
      <c r="L35" s="190">
        <v>1.0000000000000002</v>
      </c>
    </row>
    <row r="36" spans="1:12" x14ac:dyDescent="0.15">
      <c r="B36" s="133"/>
      <c r="C36" s="133"/>
      <c r="D36" s="133"/>
      <c r="E36" s="133"/>
      <c r="F36" s="133"/>
      <c r="G36" s="133"/>
      <c r="H36" s="133"/>
      <c r="I36" s="133"/>
      <c r="J36" s="133"/>
      <c r="K36" s="133"/>
      <c r="L36" s="133"/>
    </row>
    <row r="37" spans="1:12" ht="12" x14ac:dyDescent="0.2">
      <c r="B37" s="56" t="s">
        <v>81</v>
      </c>
      <c r="C37" s="56"/>
      <c r="D37" s="56"/>
      <c r="E37" s="56"/>
      <c r="F37" s="56"/>
      <c r="G37" s="56"/>
      <c r="H37" s="133"/>
      <c r="I37" s="133"/>
      <c r="J37" s="133"/>
      <c r="K37" s="133"/>
      <c r="L37" s="133"/>
    </row>
    <row r="38" spans="1:12" ht="12" x14ac:dyDescent="0.2">
      <c r="B38" s="7" t="s">
        <v>87</v>
      </c>
      <c r="C38" s="7"/>
      <c r="D38" s="7"/>
      <c r="E38" s="7"/>
      <c r="F38" s="7"/>
      <c r="G38" s="7"/>
      <c r="H38" s="7"/>
      <c r="I38" s="7"/>
      <c r="J38" s="7"/>
      <c r="K38" s="7"/>
      <c r="L38" s="7"/>
    </row>
    <row r="40" spans="1:12" x14ac:dyDescent="0.15">
      <c r="C40" s="213"/>
      <c r="D40" s="213"/>
      <c r="E40" s="211"/>
      <c r="F40" s="212"/>
      <c r="G40" s="211"/>
      <c r="H40" s="212"/>
      <c r="I40" s="212"/>
      <c r="J40" s="211"/>
      <c r="K40" s="212"/>
      <c r="L40" s="211"/>
    </row>
    <row r="41" spans="1:12" x14ac:dyDescent="0.15">
      <c r="C41" s="213"/>
      <c r="D41" s="213"/>
      <c r="E41" s="211"/>
      <c r="F41" s="212"/>
      <c r="G41" s="211"/>
      <c r="H41" s="212"/>
      <c r="I41" s="212"/>
      <c r="J41" s="211"/>
      <c r="K41" s="212"/>
      <c r="L41" s="211"/>
    </row>
    <row r="42" spans="1:12" x14ac:dyDescent="0.15">
      <c r="C42" s="213"/>
      <c r="D42" s="213"/>
      <c r="E42" s="211"/>
      <c r="F42" s="212"/>
      <c r="G42" s="211"/>
      <c r="H42" s="212"/>
      <c r="I42" s="212"/>
      <c r="J42" s="211"/>
      <c r="K42" s="212"/>
      <c r="L42" s="211"/>
    </row>
    <row r="43" spans="1:12" x14ac:dyDescent="0.15">
      <c r="C43" s="213"/>
      <c r="D43" s="213"/>
      <c r="E43" s="211"/>
      <c r="F43" s="212"/>
      <c r="G43" s="211"/>
      <c r="H43" s="212"/>
      <c r="I43" s="212"/>
      <c r="J43" s="211"/>
      <c r="K43" s="212"/>
      <c r="L43" s="211"/>
    </row>
    <row r="44" spans="1:12" x14ac:dyDescent="0.15">
      <c r="C44" s="213"/>
      <c r="D44" s="213"/>
      <c r="E44" s="211"/>
      <c r="F44" s="212"/>
      <c r="G44" s="211"/>
      <c r="H44" s="212"/>
      <c r="I44" s="212"/>
      <c r="J44" s="211"/>
      <c r="K44" s="212"/>
      <c r="L44" s="211"/>
    </row>
    <row r="45" spans="1:12" x14ac:dyDescent="0.15">
      <c r="C45" s="213"/>
      <c r="D45" s="213"/>
      <c r="E45" s="211"/>
      <c r="F45" s="212"/>
      <c r="G45" s="211"/>
      <c r="H45" s="212"/>
      <c r="I45" s="212"/>
      <c r="J45" s="211"/>
      <c r="K45" s="212"/>
      <c r="L45" s="211"/>
    </row>
    <row r="46" spans="1:12" x14ac:dyDescent="0.15">
      <c r="C46" s="213"/>
      <c r="D46" s="213"/>
      <c r="E46" s="211"/>
      <c r="F46" s="212"/>
      <c r="G46" s="211"/>
      <c r="H46" s="212"/>
      <c r="I46" s="212"/>
      <c r="J46" s="211"/>
      <c r="K46" s="212"/>
      <c r="L46" s="211"/>
    </row>
    <row r="47" spans="1:12" x14ac:dyDescent="0.15">
      <c r="C47" s="213"/>
      <c r="D47" s="213"/>
      <c r="E47" s="211"/>
      <c r="F47" s="212"/>
      <c r="G47" s="211"/>
      <c r="H47" s="212"/>
      <c r="I47" s="212"/>
      <c r="J47" s="211"/>
      <c r="K47" s="212"/>
      <c r="L47" s="211"/>
    </row>
    <row r="48" spans="1:12" x14ac:dyDescent="0.15">
      <c r="C48" s="213"/>
      <c r="D48" s="213"/>
      <c r="E48" s="211"/>
      <c r="F48" s="212"/>
      <c r="G48" s="211"/>
      <c r="H48" s="212"/>
      <c r="I48" s="212"/>
      <c r="J48" s="211"/>
      <c r="K48" s="212"/>
      <c r="L48" s="211"/>
    </row>
    <row r="49" spans="3:12" x14ac:dyDescent="0.15">
      <c r="C49" s="213"/>
      <c r="D49" s="213"/>
      <c r="E49" s="211"/>
      <c r="F49" s="212"/>
      <c r="G49" s="211"/>
      <c r="H49" s="212"/>
      <c r="I49" s="212"/>
      <c r="J49" s="211"/>
      <c r="K49" s="212"/>
      <c r="L49" s="211"/>
    </row>
    <row r="50" spans="3:12" x14ac:dyDescent="0.15">
      <c r="C50" s="213"/>
      <c r="D50" s="213"/>
      <c r="E50" s="211"/>
      <c r="F50" s="212"/>
      <c r="G50" s="211"/>
      <c r="H50" s="212"/>
      <c r="I50" s="212"/>
      <c r="J50" s="211"/>
      <c r="K50" s="212"/>
      <c r="L50" s="211"/>
    </row>
    <row r="51" spans="3:12" x14ac:dyDescent="0.15">
      <c r="C51" s="213"/>
      <c r="D51" s="213"/>
      <c r="E51" s="211"/>
      <c r="F51" s="212"/>
      <c r="G51" s="211"/>
      <c r="H51" s="212"/>
      <c r="I51" s="212"/>
      <c r="J51" s="211"/>
      <c r="K51" s="212"/>
      <c r="L51" s="211"/>
    </row>
    <row r="52" spans="3:12" x14ac:dyDescent="0.15">
      <c r="C52" s="213"/>
      <c r="D52" s="213"/>
      <c r="E52" s="211"/>
      <c r="F52" s="212"/>
      <c r="G52" s="211"/>
      <c r="H52" s="212"/>
      <c r="I52" s="212"/>
      <c r="J52" s="211"/>
      <c r="K52" s="212"/>
      <c r="L52" s="211"/>
    </row>
    <row r="53" spans="3:12" x14ac:dyDescent="0.15">
      <c r="C53" s="213"/>
      <c r="D53" s="213"/>
      <c r="E53" s="211"/>
      <c r="F53" s="212"/>
      <c r="G53" s="211"/>
      <c r="H53" s="212"/>
      <c r="I53" s="212"/>
      <c r="J53" s="211"/>
      <c r="K53" s="212"/>
      <c r="L53" s="211"/>
    </row>
    <row r="54" spans="3:12" x14ac:dyDescent="0.15">
      <c r="C54" s="213"/>
      <c r="D54" s="213"/>
      <c r="E54" s="211"/>
      <c r="F54" s="212"/>
      <c r="G54" s="211"/>
      <c r="H54" s="212"/>
      <c r="I54" s="212"/>
      <c r="J54" s="211"/>
      <c r="K54" s="212"/>
      <c r="L54" s="211"/>
    </row>
    <row r="55" spans="3:12" x14ac:dyDescent="0.15">
      <c r="C55" s="213"/>
      <c r="D55" s="213"/>
      <c r="E55" s="211"/>
      <c r="F55" s="212"/>
      <c r="G55" s="211"/>
      <c r="H55" s="212"/>
      <c r="I55" s="212"/>
      <c r="J55" s="211"/>
      <c r="K55" s="212"/>
      <c r="L55" s="211"/>
    </row>
    <row r="56" spans="3:12" x14ac:dyDescent="0.15">
      <c r="C56" s="213"/>
      <c r="D56" s="213"/>
      <c r="E56" s="211"/>
      <c r="F56" s="212"/>
      <c r="G56" s="211"/>
      <c r="H56" s="212"/>
      <c r="I56" s="212"/>
      <c r="J56" s="211"/>
      <c r="K56" s="212"/>
      <c r="L56" s="211"/>
    </row>
    <row r="57" spans="3:12" x14ac:dyDescent="0.15">
      <c r="C57" s="213"/>
      <c r="D57" s="213"/>
      <c r="E57" s="211"/>
      <c r="F57" s="212"/>
      <c r="G57" s="211"/>
      <c r="H57" s="212"/>
      <c r="I57" s="212"/>
      <c r="J57" s="211"/>
      <c r="K57" s="212"/>
      <c r="L57" s="211"/>
    </row>
    <row r="58" spans="3:12" x14ac:dyDescent="0.15">
      <c r="C58" s="213"/>
      <c r="D58" s="213"/>
      <c r="E58" s="211"/>
      <c r="F58" s="212"/>
      <c r="G58" s="211"/>
      <c r="H58" s="212"/>
      <c r="I58" s="212"/>
      <c r="J58" s="211"/>
      <c r="K58" s="212"/>
      <c r="L58" s="211"/>
    </row>
    <row r="59" spans="3:12" x14ac:dyDescent="0.15">
      <c r="C59" s="213"/>
      <c r="D59" s="213"/>
      <c r="E59" s="211"/>
      <c r="F59" s="212"/>
      <c r="G59" s="211"/>
      <c r="H59" s="212"/>
      <c r="I59" s="212"/>
      <c r="J59" s="211"/>
      <c r="K59" s="212"/>
      <c r="L59" s="211"/>
    </row>
    <row r="60" spans="3:12" x14ac:dyDescent="0.15">
      <c r="C60" s="213"/>
      <c r="D60" s="213"/>
      <c r="E60" s="211"/>
      <c r="F60" s="212"/>
      <c r="G60" s="211"/>
      <c r="H60" s="212"/>
      <c r="I60" s="212"/>
      <c r="J60" s="211"/>
      <c r="K60" s="212"/>
      <c r="L60" s="211"/>
    </row>
    <row r="61" spans="3:12" x14ac:dyDescent="0.15">
      <c r="C61" s="213"/>
      <c r="D61" s="213"/>
      <c r="E61" s="211"/>
      <c r="F61" s="212"/>
      <c r="G61" s="211"/>
      <c r="H61" s="212"/>
      <c r="I61" s="212"/>
      <c r="J61" s="211"/>
      <c r="K61" s="212"/>
      <c r="L61" s="211"/>
    </row>
    <row r="62" spans="3:12" x14ac:dyDescent="0.15">
      <c r="C62" s="213"/>
      <c r="D62" s="213"/>
      <c r="E62" s="211"/>
      <c r="F62" s="212"/>
      <c r="G62" s="211"/>
      <c r="H62" s="212"/>
      <c r="I62" s="212"/>
      <c r="J62" s="211"/>
      <c r="K62" s="212"/>
      <c r="L62" s="211"/>
    </row>
  </sheetData>
  <mergeCells count="7">
    <mergeCell ref="B2:G2"/>
    <mergeCell ref="B3:G3"/>
    <mergeCell ref="B6:B7"/>
    <mergeCell ref="C6:G6"/>
    <mergeCell ref="H6:L6"/>
    <mergeCell ref="B37:G37"/>
    <mergeCell ref="B38:L3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DB69-8E03-40D0-96C4-0152904A3B13}">
  <sheetPr>
    <tabColor rgb="FFFF1D3D"/>
    <pageSetUpPr fitToPage="1"/>
  </sheetPr>
  <dimension ref="A2:L38"/>
  <sheetViews>
    <sheetView showGridLines="0" workbookViewId="0">
      <selection activeCell="A42" sqref="A42:XFD42"/>
    </sheetView>
  </sheetViews>
  <sheetFormatPr baseColWidth="10" defaultColWidth="11.42578125" defaultRowHeight="10.5" x14ac:dyDescent="0.15"/>
  <cols>
    <col min="1" max="1" width="11.42578125" style="10"/>
    <col min="2" max="2" width="51.140625" style="10" customWidth="1"/>
    <col min="3" max="7" width="11.42578125" style="10"/>
    <col min="8" max="8" width="11.42578125" style="10" customWidth="1"/>
    <col min="9" max="16384" width="11.42578125" style="10"/>
  </cols>
  <sheetData>
    <row r="2" spans="1:12" s="22" customFormat="1" ht="12" x14ac:dyDescent="0.2">
      <c r="A2" s="22" t="s">
        <v>91</v>
      </c>
      <c r="B2" s="6" t="s">
        <v>89</v>
      </c>
      <c r="C2" s="6"/>
      <c r="D2" s="6"/>
      <c r="E2" s="6"/>
      <c r="F2" s="6"/>
      <c r="G2" s="6"/>
    </row>
    <row r="3" spans="1:12" s="22" customFormat="1" ht="12" x14ac:dyDescent="0.2">
      <c r="B3" s="6" t="s">
        <v>75</v>
      </c>
      <c r="C3" s="6"/>
      <c r="D3" s="6"/>
      <c r="E3" s="6"/>
      <c r="F3" s="6"/>
      <c r="G3" s="6"/>
    </row>
    <row r="6" spans="1:12" ht="12.75" customHeight="1" x14ac:dyDescent="0.15">
      <c r="B6" s="191" t="s">
        <v>45</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47</v>
      </c>
      <c r="C8" s="225">
        <v>78.843824999999995</v>
      </c>
      <c r="D8" s="225">
        <v>247.959373</v>
      </c>
      <c r="E8" s="202">
        <v>2.1449434752816727</v>
      </c>
      <c r="F8" s="226">
        <v>169.11554799999999</v>
      </c>
      <c r="G8" s="202">
        <v>0.24817200826571412</v>
      </c>
      <c r="H8" s="225">
        <v>27.134637999999999</v>
      </c>
      <c r="I8" s="225">
        <v>41.452145000000002</v>
      </c>
      <c r="J8" s="202">
        <v>0.52764687702854207</v>
      </c>
      <c r="K8" s="226">
        <v>14.317507000000003</v>
      </c>
      <c r="L8" s="202">
        <v>0.12093680862625714</v>
      </c>
    </row>
    <row r="9" spans="1:12" x14ac:dyDescent="0.15">
      <c r="A9" s="133">
        <v>2</v>
      </c>
      <c r="B9" s="197" t="s">
        <v>46</v>
      </c>
      <c r="C9" s="230">
        <v>74.588936000000004</v>
      </c>
      <c r="D9" s="230">
        <v>109.860581</v>
      </c>
      <c r="E9" s="209">
        <v>0.47288038805111787</v>
      </c>
      <c r="F9" s="231">
        <v>35.271644999999992</v>
      </c>
      <c r="G9" s="209">
        <v>0.10995479092459294</v>
      </c>
      <c r="H9" s="232">
        <v>0</v>
      </c>
      <c r="I9" s="230">
        <v>98.191541000000001</v>
      </c>
      <c r="J9" s="209" t="s">
        <v>277</v>
      </c>
      <c r="K9" s="231">
        <v>98.191541000000001</v>
      </c>
      <c r="L9" s="209">
        <v>0.2864742368008768</v>
      </c>
    </row>
    <row r="10" spans="1:12" x14ac:dyDescent="0.15">
      <c r="A10" s="133">
        <v>3</v>
      </c>
      <c r="B10" s="193" t="s">
        <v>55</v>
      </c>
      <c r="C10" s="225">
        <v>104.20660100000001</v>
      </c>
      <c r="D10" s="225">
        <v>59.819647000000003</v>
      </c>
      <c r="E10" s="202">
        <v>-0.42595146155856289</v>
      </c>
      <c r="F10" s="226">
        <v>-44.386954000000003</v>
      </c>
      <c r="G10" s="202">
        <v>5.9870944784717217E-2</v>
      </c>
      <c r="H10" s="225">
        <v>42.192309000000002</v>
      </c>
      <c r="I10" s="225">
        <v>7.7997829999999997</v>
      </c>
      <c r="J10" s="202">
        <v>-0.81513732751625423</v>
      </c>
      <c r="K10" s="226">
        <v>-34.392526000000004</v>
      </c>
      <c r="L10" s="202">
        <v>2.2755899941904904E-2</v>
      </c>
    </row>
    <row r="11" spans="1:12" x14ac:dyDescent="0.15">
      <c r="A11" s="133">
        <v>4</v>
      </c>
      <c r="B11" s="197" t="s">
        <v>49</v>
      </c>
      <c r="C11" s="230">
        <v>63.250909</v>
      </c>
      <c r="D11" s="230">
        <v>59.138769000000003</v>
      </c>
      <c r="E11" s="209">
        <v>-6.5013136807251182E-2</v>
      </c>
      <c r="F11" s="231">
        <v>-4.1121399999999966</v>
      </c>
      <c r="G11" s="209">
        <v>5.9189482904089125E-2</v>
      </c>
      <c r="H11" s="230">
        <v>9.4923999999999999</v>
      </c>
      <c r="I11" s="230">
        <v>26.154502999999998</v>
      </c>
      <c r="J11" s="209">
        <v>1.7553098268088152</v>
      </c>
      <c r="K11" s="231">
        <v>16.662102999999998</v>
      </c>
      <c r="L11" s="209">
        <v>7.6305873291378959E-2</v>
      </c>
    </row>
    <row r="12" spans="1:12" x14ac:dyDescent="0.15">
      <c r="A12" s="133">
        <v>5</v>
      </c>
      <c r="B12" s="193" t="s">
        <v>48</v>
      </c>
      <c r="C12" s="225">
        <v>38.819662999999998</v>
      </c>
      <c r="D12" s="225">
        <v>43.205067999999997</v>
      </c>
      <c r="E12" s="202">
        <v>0.11296865199473771</v>
      </c>
      <c r="F12" s="226">
        <v>4.3854049999999987</v>
      </c>
      <c r="G12" s="227">
        <v>4.324211810624614E-2</v>
      </c>
      <c r="H12" s="225">
        <v>17.000446</v>
      </c>
      <c r="I12" s="225">
        <v>22.482574</v>
      </c>
      <c r="J12" s="228">
        <v>0.32246965756074863</v>
      </c>
      <c r="K12" s="226">
        <v>5.4821279999999994</v>
      </c>
      <c r="L12" s="227">
        <v>6.5593004879811748E-2</v>
      </c>
    </row>
    <row r="13" spans="1:12" x14ac:dyDescent="0.15">
      <c r="A13" s="133">
        <v>6</v>
      </c>
      <c r="B13" s="197" t="s">
        <v>50</v>
      </c>
      <c r="C13" s="230">
        <v>39.498987</v>
      </c>
      <c r="D13" s="230">
        <v>41.940367000000002</v>
      </c>
      <c r="E13" s="209">
        <v>6.1808673726240215E-2</v>
      </c>
      <c r="F13" s="231">
        <v>2.4413800000000023</v>
      </c>
      <c r="G13" s="233">
        <v>4.1976332573607063E-2</v>
      </c>
      <c r="H13" s="230">
        <v>15.423029</v>
      </c>
      <c r="I13" s="230">
        <v>18.753450000000001</v>
      </c>
      <c r="J13" s="209">
        <v>0.21593819216705112</v>
      </c>
      <c r="K13" s="231">
        <v>3.3304210000000012</v>
      </c>
      <c r="L13" s="233">
        <v>5.4713269813470009E-2</v>
      </c>
    </row>
    <row r="14" spans="1:12" x14ac:dyDescent="0.15">
      <c r="A14" s="133">
        <v>7</v>
      </c>
      <c r="B14" s="193" t="s">
        <v>90</v>
      </c>
      <c r="C14" s="225">
        <v>33.211171999999998</v>
      </c>
      <c r="D14" s="225">
        <v>39.872686000000002</v>
      </c>
      <c r="E14" s="202">
        <v>0.20058051549641198</v>
      </c>
      <c r="F14" s="226">
        <v>6.6615140000000039</v>
      </c>
      <c r="G14" s="227">
        <v>3.9906878452899718E-2</v>
      </c>
      <c r="H14" s="225">
        <v>12.188231</v>
      </c>
      <c r="I14" s="225">
        <v>11.409501000000001</v>
      </c>
      <c r="J14" s="202">
        <v>-6.3891962664639368E-2</v>
      </c>
      <c r="K14" s="226">
        <v>-0.77872999999999948</v>
      </c>
      <c r="L14" s="227">
        <v>3.3287267497450118E-2</v>
      </c>
    </row>
    <row r="15" spans="1:12" x14ac:dyDescent="0.15">
      <c r="A15" s="133">
        <v>8</v>
      </c>
      <c r="B15" s="197" t="s">
        <v>52</v>
      </c>
      <c r="C15" s="230">
        <v>28.453344999999999</v>
      </c>
      <c r="D15" s="230">
        <v>25.103739000000001</v>
      </c>
      <c r="E15" s="209">
        <v>-0.11772274929362425</v>
      </c>
      <c r="F15" s="231">
        <v>-3.3496059999999979</v>
      </c>
      <c r="G15" s="233">
        <v>2.5125266479070867E-2</v>
      </c>
      <c r="H15" s="230">
        <v>5.1654390000000001</v>
      </c>
      <c r="I15" s="230">
        <v>9.3220449999999992</v>
      </c>
      <c r="J15" s="209">
        <v>0.80469559315287609</v>
      </c>
      <c r="K15" s="231">
        <v>4.1566059999999991</v>
      </c>
      <c r="L15" s="233">
        <v>2.7197105775113858E-2</v>
      </c>
    </row>
    <row r="16" spans="1:12" x14ac:dyDescent="0.15">
      <c r="A16" s="133">
        <v>9</v>
      </c>
      <c r="B16" s="193" t="s">
        <v>133</v>
      </c>
      <c r="C16" s="225">
        <v>18.075171999999998</v>
      </c>
      <c r="D16" s="225">
        <v>22.004559</v>
      </c>
      <c r="E16" s="202">
        <v>0.21739140296977544</v>
      </c>
      <c r="F16" s="226">
        <v>3.929387000000002</v>
      </c>
      <c r="G16" s="227">
        <v>2.2023428805941506E-2</v>
      </c>
      <c r="H16" s="225">
        <v>6.807741</v>
      </c>
      <c r="I16" s="225">
        <v>6.2049940000000001</v>
      </c>
      <c r="J16" s="202">
        <v>-8.8538474069445372E-2</v>
      </c>
      <c r="K16" s="226">
        <v>-0.60274699999999992</v>
      </c>
      <c r="L16" s="227">
        <v>1.8103096278976005E-2</v>
      </c>
    </row>
    <row r="17" spans="1:12" x14ac:dyDescent="0.15">
      <c r="A17" s="133">
        <v>10</v>
      </c>
      <c r="B17" s="197" t="s">
        <v>57</v>
      </c>
      <c r="C17" s="230">
        <v>35.555154000000002</v>
      </c>
      <c r="D17" s="230">
        <v>20.224260000000001</v>
      </c>
      <c r="E17" s="209">
        <v>-0.431186263459863</v>
      </c>
      <c r="F17" s="231">
        <v>-15.330894000000001</v>
      </c>
      <c r="G17" s="233">
        <v>2.0241603127008841E-2</v>
      </c>
      <c r="H17" s="230">
        <v>26.301369999999999</v>
      </c>
      <c r="I17" s="230">
        <v>6.0939100000000002</v>
      </c>
      <c r="J17" s="209">
        <v>-0.7683044647484143</v>
      </c>
      <c r="K17" s="231">
        <v>-20.207459999999998</v>
      </c>
      <c r="L17" s="233">
        <v>1.7779008238430958E-2</v>
      </c>
    </row>
    <row r="18" spans="1:12" x14ac:dyDescent="0.15">
      <c r="A18" s="133">
        <v>11</v>
      </c>
      <c r="B18" s="193" t="s">
        <v>128</v>
      </c>
      <c r="C18" s="225">
        <v>2.9755150000000001</v>
      </c>
      <c r="D18" s="225">
        <v>20.085512999999999</v>
      </c>
      <c r="E18" s="202">
        <v>5.7502644080100414</v>
      </c>
      <c r="F18" s="226">
        <v>17.109997999999997</v>
      </c>
      <c r="G18" s="227">
        <v>2.0102737145802945E-2</v>
      </c>
      <c r="H18" s="225">
        <v>0.59330400000000005</v>
      </c>
      <c r="I18" s="225">
        <v>0.67536399999999996</v>
      </c>
      <c r="J18" s="202">
        <v>0.13831020859458198</v>
      </c>
      <c r="K18" s="226">
        <v>8.2059999999999911E-2</v>
      </c>
      <c r="L18" s="227">
        <v>1.9703773308006982E-3</v>
      </c>
    </row>
    <row r="19" spans="1:12" x14ac:dyDescent="0.15">
      <c r="A19" s="133">
        <v>12</v>
      </c>
      <c r="B19" s="197" t="s">
        <v>54</v>
      </c>
      <c r="C19" s="230">
        <v>8.415305</v>
      </c>
      <c r="D19" s="230">
        <v>17.413412999999998</v>
      </c>
      <c r="E19" s="209">
        <v>1.0692551250370603</v>
      </c>
      <c r="F19" s="231">
        <v>8.9981079999999984</v>
      </c>
      <c r="G19" s="233">
        <v>1.7428345711175408E-2</v>
      </c>
      <c r="H19" s="230">
        <v>3.5815079999999999</v>
      </c>
      <c r="I19" s="230">
        <v>2.4839220000000002</v>
      </c>
      <c r="J19" s="209">
        <v>-0.30645917864765337</v>
      </c>
      <c r="K19" s="231">
        <v>-1.0975859999999997</v>
      </c>
      <c r="L19" s="233">
        <v>7.246852956742043E-3</v>
      </c>
    </row>
    <row r="20" spans="1:12" x14ac:dyDescent="0.15">
      <c r="A20" s="133">
        <v>13</v>
      </c>
      <c r="B20" s="193" t="s">
        <v>51</v>
      </c>
      <c r="C20" s="225">
        <v>14.670361</v>
      </c>
      <c r="D20" s="225">
        <v>17.293208</v>
      </c>
      <c r="E20" s="202">
        <v>0.17878544365745319</v>
      </c>
      <c r="F20" s="226">
        <v>2.6228470000000002</v>
      </c>
      <c r="G20" s="227">
        <v>1.730803763049003E-2</v>
      </c>
      <c r="H20" s="225">
        <v>6.7643719999999998</v>
      </c>
      <c r="I20" s="225">
        <v>4.8935789999999999</v>
      </c>
      <c r="J20" s="202">
        <v>-0.27656565901461361</v>
      </c>
      <c r="K20" s="226">
        <v>-1.8707929999999999</v>
      </c>
      <c r="L20" s="227">
        <v>1.4277037461402076E-2</v>
      </c>
    </row>
    <row r="21" spans="1:12" x14ac:dyDescent="0.15">
      <c r="A21" s="133">
        <v>14</v>
      </c>
      <c r="B21" s="197" t="s">
        <v>119</v>
      </c>
      <c r="C21" s="230">
        <v>6.1826290000000004</v>
      </c>
      <c r="D21" s="230">
        <v>17.005973999999998</v>
      </c>
      <c r="E21" s="209">
        <v>1.7506056080673766</v>
      </c>
      <c r="F21" s="231">
        <v>10.823344999999998</v>
      </c>
      <c r="G21" s="233">
        <v>1.7020557315631374E-2</v>
      </c>
      <c r="H21" s="230">
        <v>1.9414439999999999</v>
      </c>
      <c r="I21" s="230">
        <v>7.0194000000000001</v>
      </c>
      <c r="J21" s="209">
        <v>2.6155562560650734</v>
      </c>
      <c r="K21" s="231">
        <v>5.0779560000000004</v>
      </c>
      <c r="L21" s="233">
        <v>2.0479129233750129E-2</v>
      </c>
    </row>
    <row r="22" spans="1:12" x14ac:dyDescent="0.15">
      <c r="A22" s="133">
        <v>15</v>
      </c>
      <c r="B22" s="193" t="s">
        <v>132</v>
      </c>
      <c r="C22" s="225">
        <v>8.8340259999999997</v>
      </c>
      <c r="D22" s="225">
        <v>16.459129999999998</v>
      </c>
      <c r="E22" s="202">
        <v>0.86315163663770056</v>
      </c>
      <c r="F22" s="226">
        <v>7.6251039999999985</v>
      </c>
      <c r="G22" s="227">
        <v>1.6473244374619639E-2</v>
      </c>
      <c r="H22" s="225">
        <v>3.4157929999999999</v>
      </c>
      <c r="I22" s="225">
        <v>5.4474600000000004</v>
      </c>
      <c r="J22" s="202">
        <v>0.59478633512042456</v>
      </c>
      <c r="K22" s="226">
        <v>2.0316670000000006</v>
      </c>
      <c r="L22" s="227">
        <v>1.5892987625108199E-2</v>
      </c>
    </row>
    <row r="23" spans="1:12" x14ac:dyDescent="0.15">
      <c r="A23" s="133">
        <v>16</v>
      </c>
      <c r="B23" s="197" t="s">
        <v>129</v>
      </c>
      <c r="C23" s="230">
        <v>8.0274110000000007</v>
      </c>
      <c r="D23" s="230">
        <v>14.134888</v>
      </c>
      <c r="E23" s="209">
        <v>0.76082774383920282</v>
      </c>
      <c r="F23" s="231">
        <v>6.1074769999999994</v>
      </c>
      <c r="G23" s="233">
        <v>1.4147009242400945E-2</v>
      </c>
      <c r="H23" s="230">
        <v>2.5750009999999999</v>
      </c>
      <c r="I23" s="230">
        <v>2.2562880000000001</v>
      </c>
      <c r="J23" s="209">
        <v>-0.12377199076815881</v>
      </c>
      <c r="K23" s="231">
        <v>-0.3187129999999998</v>
      </c>
      <c r="L23" s="233">
        <v>6.5827297974983068E-3</v>
      </c>
    </row>
    <row r="24" spans="1:12" x14ac:dyDescent="0.15">
      <c r="A24" s="133">
        <v>17</v>
      </c>
      <c r="B24" s="193" t="s">
        <v>131</v>
      </c>
      <c r="C24" s="225">
        <v>2.1687539999999998</v>
      </c>
      <c r="D24" s="225">
        <v>13.975561000000001</v>
      </c>
      <c r="E24" s="202">
        <v>5.4440508236526606</v>
      </c>
      <c r="F24" s="226">
        <v>11.806807000000001</v>
      </c>
      <c r="G24" s="227">
        <v>1.3987545613006499E-2</v>
      </c>
      <c r="H24" s="225">
        <v>0.15928999999999999</v>
      </c>
      <c r="I24" s="225">
        <v>0.12765499999999999</v>
      </c>
      <c r="J24" s="202">
        <v>-0.19860003766714796</v>
      </c>
      <c r="K24" s="226">
        <v>-3.1634999999999996E-2</v>
      </c>
      <c r="L24" s="227">
        <v>3.7243400323879144E-4</v>
      </c>
    </row>
    <row r="25" spans="1:12" x14ac:dyDescent="0.15">
      <c r="A25" s="133">
        <v>18</v>
      </c>
      <c r="B25" s="197" t="s">
        <v>120</v>
      </c>
      <c r="C25" s="230">
        <v>16.175487</v>
      </c>
      <c r="D25" s="230">
        <v>13.731626</v>
      </c>
      <c r="E25" s="209">
        <v>-0.15108423010695138</v>
      </c>
      <c r="F25" s="231">
        <v>-2.4438610000000001</v>
      </c>
      <c r="G25" s="233">
        <v>1.3743401428804609E-2</v>
      </c>
      <c r="H25" s="230">
        <v>4.9265949999999998</v>
      </c>
      <c r="I25" s="230">
        <v>3.1478350000000002</v>
      </c>
      <c r="J25" s="209">
        <v>-0.36105261341758355</v>
      </c>
      <c r="K25" s="231">
        <v>-1.7787599999999997</v>
      </c>
      <c r="L25" s="233">
        <v>9.1838219465370033E-3</v>
      </c>
    </row>
    <row r="26" spans="1:12" x14ac:dyDescent="0.15">
      <c r="A26" s="133">
        <v>19</v>
      </c>
      <c r="B26" s="193" t="s">
        <v>106</v>
      </c>
      <c r="C26" s="225">
        <v>8.1014689999999998</v>
      </c>
      <c r="D26" s="225">
        <v>9.9661290000000005</v>
      </c>
      <c r="E26" s="202">
        <v>0.23016319632896209</v>
      </c>
      <c r="F26" s="226">
        <v>1.8646600000000007</v>
      </c>
      <c r="G26" s="227">
        <v>9.9746753616979551E-3</v>
      </c>
      <c r="H26" s="225">
        <v>1.758124</v>
      </c>
      <c r="I26" s="225">
        <v>2.4559899999999999</v>
      </c>
      <c r="J26" s="202">
        <v>0.39693787241400491</v>
      </c>
      <c r="K26" s="226">
        <v>0.69786599999999988</v>
      </c>
      <c r="L26" s="227">
        <v>7.1653612284237941E-3</v>
      </c>
    </row>
    <row r="27" spans="1:12" x14ac:dyDescent="0.15">
      <c r="A27" s="133">
        <v>20</v>
      </c>
      <c r="B27" s="197" t="s">
        <v>53</v>
      </c>
      <c r="C27" s="230">
        <v>13.327355000000001</v>
      </c>
      <c r="D27" s="230">
        <v>9.9477209999999996</v>
      </c>
      <c r="E27" s="209">
        <v>-0.25358625173562199</v>
      </c>
      <c r="F27" s="231">
        <v>-3.3796340000000011</v>
      </c>
      <c r="G27" s="233">
        <v>9.9562515760879006E-3</v>
      </c>
      <c r="H27" s="230">
        <v>4.6293629999999997</v>
      </c>
      <c r="I27" s="230">
        <v>3.456502</v>
      </c>
      <c r="J27" s="209">
        <v>-0.25335256708104326</v>
      </c>
      <c r="K27" s="231">
        <v>-1.1728609999999997</v>
      </c>
      <c r="L27" s="233">
        <v>1.0084359226531583E-2</v>
      </c>
    </row>
    <row r="28" spans="1:12" x14ac:dyDescent="0.15">
      <c r="A28" s="133">
        <v>21</v>
      </c>
      <c r="B28" s="193" t="s">
        <v>135</v>
      </c>
      <c r="C28" s="225">
        <v>10.468745999999999</v>
      </c>
      <c r="D28" s="225">
        <v>8.4445169999999994</v>
      </c>
      <c r="E28" s="202">
        <v>-0.19335926194025532</v>
      </c>
      <c r="F28" s="226">
        <v>-2.0242290000000001</v>
      </c>
      <c r="G28" s="202">
        <v>8.4517585174082657E-3</v>
      </c>
      <c r="H28" s="225">
        <v>3.7370570000000001</v>
      </c>
      <c r="I28" s="225">
        <v>3.4808270000000001</v>
      </c>
      <c r="J28" s="202">
        <v>-6.8564648599151679E-2</v>
      </c>
      <c r="K28" s="226">
        <v>-0.25622999999999996</v>
      </c>
      <c r="L28" s="227">
        <v>1.01553275170708E-2</v>
      </c>
    </row>
    <row r="29" spans="1:12" x14ac:dyDescent="0.15">
      <c r="A29" s="133">
        <v>22</v>
      </c>
      <c r="B29" s="197" t="s">
        <v>56</v>
      </c>
      <c r="C29" s="230">
        <v>10.137046</v>
      </c>
      <c r="D29" s="230">
        <v>8.2667870000000008</v>
      </c>
      <c r="E29" s="209">
        <v>-0.18449743643266481</v>
      </c>
      <c r="F29" s="231">
        <v>-1.870258999999999</v>
      </c>
      <c r="G29" s="209">
        <v>8.2738761066914711E-3</v>
      </c>
      <c r="H29" s="230">
        <v>7.5127509999999997</v>
      </c>
      <c r="I29" s="230">
        <v>3.474046</v>
      </c>
      <c r="J29" s="209">
        <v>-0.53758004225083456</v>
      </c>
      <c r="K29" s="231">
        <v>-4.0387050000000002</v>
      </c>
      <c r="L29" s="209">
        <v>1.0135543920846896E-2</v>
      </c>
    </row>
    <row r="30" spans="1:12" x14ac:dyDescent="0.15">
      <c r="A30" s="133">
        <v>23</v>
      </c>
      <c r="B30" s="193" t="s">
        <v>134</v>
      </c>
      <c r="C30" s="225">
        <v>3.5884580000000001</v>
      </c>
      <c r="D30" s="225">
        <v>6.7311589999999999</v>
      </c>
      <c r="E30" s="202">
        <v>0.87578034910816838</v>
      </c>
      <c r="F30" s="226">
        <v>3.1427009999999997</v>
      </c>
      <c r="G30" s="202">
        <v>6.7369312431106851E-3</v>
      </c>
      <c r="H30" s="225">
        <v>0.90448600000000001</v>
      </c>
      <c r="I30" s="225">
        <v>3.4019499999999998</v>
      </c>
      <c r="J30" s="202">
        <v>2.7611969671172352</v>
      </c>
      <c r="K30" s="229">
        <v>2.4974639999999999</v>
      </c>
      <c r="L30" s="202">
        <v>9.9252035354526393E-3</v>
      </c>
    </row>
    <row r="31" spans="1:12" x14ac:dyDescent="0.15">
      <c r="A31" s="133">
        <v>24</v>
      </c>
      <c r="B31" s="197" t="s">
        <v>130</v>
      </c>
      <c r="C31" s="230">
        <v>7.2074619999999996</v>
      </c>
      <c r="D31" s="230">
        <v>6.1907930000000002</v>
      </c>
      <c r="E31" s="209">
        <v>-0.14105783700281727</v>
      </c>
      <c r="F31" s="231">
        <v>-1.0166689999999994</v>
      </c>
      <c r="G31" s="209">
        <v>6.196101857247901E-3</v>
      </c>
      <c r="H31" s="230">
        <v>4.4898340000000001</v>
      </c>
      <c r="I31" s="230">
        <v>3.6187510000000001</v>
      </c>
      <c r="J31" s="209">
        <v>-0.19401229533207687</v>
      </c>
      <c r="K31" s="231">
        <v>-0.87108300000000005</v>
      </c>
      <c r="L31" s="209">
        <v>1.0557721371308448E-2</v>
      </c>
    </row>
    <row r="32" spans="1:12" x14ac:dyDescent="0.15">
      <c r="A32" s="133">
        <v>25</v>
      </c>
      <c r="B32" s="193" t="s">
        <v>121</v>
      </c>
      <c r="C32" s="225">
        <v>13.924258999999999</v>
      </c>
      <c r="D32" s="225">
        <v>5.9986009999999998</v>
      </c>
      <c r="E32" s="202">
        <v>-0.56919782948593522</v>
      </c>
      <c r="F32" s="226">
        <v>-7.9256579999999994</v>
      </c>
      <c r="G32" s="202">
        <v>6.0037450447768346E-3</v>
      </c>
      <c r="H32" s="225">
        <v>8.574211</v>
      </c>
      <c r="I32" s="225">
        <v>0.84990100000000002</v>
      </c>
      <c r="J32" s="202">
        <v>-0.90087706029161163</v>
      </c>
      <c r="K32" s="226">
        <v>-7.72431</v>
      </c>
      <c r="L32" s="202">
        <v>2.4795897676287816E-3</v>
      </c>
    </row>
    <row r="33" spans="2:12" s="169" customFormat="1" ht="11.25" thickBot="1" x14ac:dyDescent="0.2">
      <c r="B33" s="222" t="s">
        <v>122</v>
      </c>
      <c r="C33" s="189">
        <v>861.94954400000006</v>
      </c>
      <c r="D33" s="189">
        <v>1019.8624010000001</v>
      </c>
      <c r="E33" s="190">
        <v>0.18320429322020737</v>
      </c>
      <c r="F33" s="189">
        <v>157.91285700000003</v>
      </c>
      <c r="G33" s="190">
        <v>1</v>
      </c>
      <c r="H33" s="189">
        <v>274.72767499999998</v>
      </c>
      <c r="I33" s="189">
        <v>347.43032200000005</v>
      </c>
      <c r="J33" s="190">
        <v>0.26463532296118353</v>
      </c>
      <c r="K33" s="189">
        <v>72.70264700000007</v>
      </c>
      <c r="L33" s="190">
        <v>1</v>
      </c>
    </row>
    <row r="34" spans="2:12" s="218" customFormat="1" x14ac:dyDescent="0.15">
      <c r="B34" s="219"/>
      <c r="C34" s="220"/>
      <c r="D34" s="220"/>
      <c r="E34" s="221"/>
      <c r="F34" s="220"/>
      <c r="G34" s="221"/>
      <c r="H34" s="220"/>
      <c r="I34" s="220"/>
      <c r="J34" s="221"/>
      <c r="K34" s="220"/>
      <c r="L34" s="221"/>
    </row>
    <row r="35" spans="2:12" ht="12" x14ac:dyDescent="0.2">
      <c r="B35" s="56" t="s">
        <v>81</v>
      </c>
      <c r="C35" s="56"/>
      <c r="D35" s="56"/>
      <c r="E35" s="56"/>
      <c r="F35" s="56"/>
      <c r="G35" s="56"/>
    </row>
    <row r="36" spans="2:12" x14ac:dyDescent="0.15">
      <c r="B36" s="217" t="s">
        <v>282</v>
      </c>
      <c r="C36" s="217"/>
      <c r="D36" s="217"/>
      <c r="E36" s="217"/>
      <c r="F36" s="217"/>
      <c r="G36" s="217"/>
      <c r="H36" s="217"/>
      <c r="I36" s="217"/>
      <c r="J36" s="217"/>
      <c r="K36" s="217"/>
      <c r="L36" s="217"/>
    </row>
    <row r="37" spans="2:12" ht="24.75" customHeight="1" x14ac:dyDescent="0.15">
      <c r="B37" s="217"/>
      <c r="C37" s="217"/>
      <c r="D37" s="217"/>
      <c r="E37" s="217"/>
      <c r="F37" s="217"/>
      <c r="G37" s="217"/>
      <c r="H37" s="217"/>
      <c r="I37" s="217"/>
      <c r="J37" s="217"/>
      <c r="K37" s="217"/>
      <c r="L37" s="217"/>
    </row>
    <row r="38" spans="2:12" ht="15.75" customHeight="1" x14ac:dyDescent="0.2">
      <c r="B38" s="7" t="s">
        <v>87</v>
      </c>
      <c r="C38" s="7"/>
      <c r="D38" s="7"/>
      <c r="E38" s="7"/>
      <c r="F38" s="7"/>
      <c r="G38" s="7"/>
      <c r="H38" s="7"/>
      <c r="I38" s="7"/>
      <c r="J38" s="7"/>
      <c r="K38" s="7"/>
      <c r="L38" s="7"/>
    </row>
  </sheetData>
  <mergeCells count="8">
    <mergeCell ref="B2:G2"/>
    <mergeCell ref="B3:G3"/>
    <mergeCell ref="B6:B7"/>
    <mergeCell ref="C6:G6"/>
    <mergeCell ref="H6:L6"/>
    <mergeCell ref="B35:G35"/>
    <mergeCell ref="B36:L37"/>
    <mergeCell ref="B38:L38"/>
  </mergeCells>
  <pageMargins left="0" right="0" top="0" bottom="0" header="0" footer="0"/>
  <pageSetup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90138-6811-45F4-9DA7-D493CF504819}">
  <sheetPr>
    <tabColor rgb="FFFF1D3D"/>
  </sheetPr>
  <dimension ref="A2:L29"/>
  <sheetViews>
    <sheetView showGridLines="0" workbookViewId="0">
      <selection activeCell="P16" sqref="P16"/>
    </sheetView>
  </sheetViews>
  <sheetFormatPr baseColWidth="10" defaultColWidth="11.42578125" defaultRowHeight="10.5" x14ac:dyDescent="0.15"/>
  <cols>
    <col min="1" max="1" width="11.42578125" style="10"/>
    <col min="2" max="2" width="27.28515625" style="10" bestFit="1" customWidth="1"/>
    <col min="3" max="16384" width="11.42578125" style="10"/>
  </cols>
  <sheetData>
    <row r="2" spans="1:12" s="2" customFormat="1" ht="12" x14ac:dyDescent="0.2">
      <c r="A2" s="22" t="s">
        <v>127</v>
      </c>
      <c r="B2" s="6" t="s">
        <v>124</v>
      </c>
      <c r="C2" s="6"/>
      <c r="D2" s="6"/>
      <c r="E2" s="6"/>
      <c r="F2" s="6"/>
      <c r="G2" s="6"/>
    </row>
    <row r="3" spans="1:12" s="2" customFormat="1" ht="12" x14ac:dyDescent="0.2">
      <c r="A3" s="22"/>
      <c r="B3" s="6" t="s">
        <v>75</v>
      </c>
      <c r="C3" s="6"/>
      <c r="D3" s="6"/>
      <c r="E3" s="6"/>
      <c r="F3" s="6"/>
      <c r="G3" s="6"/>
    </row>
    <row r="4" spans="1:12" x14ac:dyDescent="0.15">
      <c r="B4" s="106"/>
      <c r="C4" s="106"/>
      <c r="D4" s="106"/>
      <c r="E4" s="106"/>
      <c r="F4" s="106"/>
      <c r="G4" s="106"/>
    </row>
    <row r="6" spans="1:12" ht="12.75" customHeight="1" x14ac:dyDescent="0.15">
      <c r="B6" s="191" t="s">
        <v>283</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234">
        <v>1</v>
      </c>
      <c r="B8" s="193" t="s">
        <v>58</v>
      </c>
      <c r="C8" s="194">
        <v>9417.0545939999993</v>
      </c>
      <c r="D8" s="194">
        <v>14287.000178</v>
      </c>
      <c r="E8" s="196">
        <v>0.51714105885112405</v>
      </c>
      <c r="F8" s="194">
        <v>4869.945584000001</v>
      </c>
      <c r="G8" s="195">
        <v>0.41466763398956541</v>
      </c>
      <c r="H8" s="194">
        <v>3654.168412</v>
      </c>
      <c r="I8" s="194">
        <v>4919.4816989999999</v>
      </c>
      <c r="J8" s="196">
        <v>0.34626572843353665</v>
      </c>
      <c r="K8" s="194">
        <v>1265.3132869999999</v>
      </c>
      <c r="L8" s="195">
        <v>0.43239379464400524</v>
      </c>
    </row>
    <row r="9" spans="1:12" x14ac:dyDescent="0.15">
      <c r="A9" s="133">
        <v>2</v>
      </c>
      <c r="B9" s="197" t="s">
        <v>59</v>
      </c>
      <c r="C9" s="198">
        <v>2800.4395340000001</v>
      </c>
      <c r="D9" s="198">
        <v>3405.6154230000002</v>
      </c>
      <c r="E9" s="200">
        <v>0.21610032341444585</v>
      </c>
      <c r="F9" s="198">
        <v>605.1758890000001</v>
      </c>
      <c r="G9" s="199">
        <v>9.884499700002615E-2</v>
      </c>
      <c r="H9" s="198">
        <v>998.11746500000004</v>
      </c>
      <c r="I9" s="198">
        <v>1149.8971220000001</v>
      </c>
      <c r="J9" s="200">
        <v>0.15206592642880978</v>
      </c>
      <c r="K9" s="198">
        <v>151.77965700000004</v>
      </c>
      <c r="L9" s="199">
        <v>0.10106926104285943</v>
      </c>
    </row>
    <row r="10" spans="1:12" x14ac:dyDescent="0.15">
      <c r="A10" s="234">
        <v>3</v>
      </c>
      <c r="B10" s="193" t="s">
        <v>63</v>
      </c>
      <c r="C10" s="194">
        <v>1971.079735</v>
      </c>
      <c r="D10" s="194">
        <v>3260.2591219999999</v>
      </c>
      <c r="E10" s="196">
        <v>0.65404730417970636</v>
      </c>
      <c r="F10" s="194">
        <v>1289.1793869999999</v>
      </c>
      <c r="G10" s="195">
        <v>9.4626158008621952E-2</v>
      </c>
      <c r="H10" s="194">
        <v>749.29912899999999</v>
      </c>
      <c r="I10" s="194">
        <v>1320.6538109999999</v>
      </c>
      <c r="J10" s="196">
        <v>0.76251881243011543</v>
      </c>
      <c r="K10" s="194">
        <v>571.35468199999991</v>
      </c>
      <c r="L10" s="195">
        <v>0.11607777967045484</v>
      </c>
    </row>
    <row r="11" spans="1:12" x14ac:dyDescent="0.15">
      <c r="A11" s="133">
        <v>4</v>
      </c>
      <c r="B11" s="197" t="s">
        <v>60</v>
      </c>
      <c r="C11" s="198">
        <v>2262.2878380000002</v>
      </c>
      <c r="D11" s="198">
        <v>2548.09746</v>
      </c>
      <c r="E11" s="200">
        <v>0.1263365417959692</v>
      </c>
      <c r="F11" s="198">
        <v>285.80962199999976</v>
      </c>
      <c r="G11" s="199">
        <v>7.3956291156212037E-2</v>
      </c>
      <c r="H11" s="198">
        <v>908.16741100000002</v>
      </c>
      <c r="I11" s="198">
        <v>884.11691399999995</v>
      </c>
      <c r="J11" s="200">
        <v>-2.6482448840041029E-2</v>
      </c>
      <c r="K11" s="198">
        <v>-24.050497000000064</v>
      </c>
      <c r="L11" s="199">
        <v>7.7708728427857823E-2</v>
      </c>
    </row>
    <row r="12" spans="1:12" x14ac:dyDescent="0.15">
      <c r="A12" s="234">
        <v>5</v>
      </c>
      <c r="B12" s="193" t="s">
        <v>61</v>
      </c>
      <c r="C12" s="194">
        <v>1969.589598</v>
      </c>
      <c r="D12" s="194">
        <v>2092.8020499999998</v>
      </c>
      <c r="E12" s="196">
        <v>6.2557424209142232E-2</v>
      </c>
      <c r="F12" s="194">
        <v>123.21245199999976</v>
      </c>
      <c r="G12" s="195">
        <v>6.0741741700145735E-2</v>
      </c>
      <c r="H12" s="194">
        <v>623.00347799999997</v>
      </c>
      <c r="I12" s="194">
        <v>621.41746899999998</v>
      </c>
      <c r="J12" s="196">
        <v>-2.5457466226215253E-3</v>
      </c>
      <c r="K12" s="194">
        <v>-1.58600899999999</v>
      </c>
      <c r="L12" s="195">
        <v>5.4618976940924983E-2</v>
      </c>
    </row>
    <row r="13" spans="1:12" x14ac:dyDescent="0.15">
      <c r="A13" s="133">
        <v>6</v>
      </c>
      <c r="B13" s="197" t="s">
        <v>65</v>
      </c>
      <c r="C13" s="198">
        <v>1271.201151</v>
      </c>
      <c r="D13" s="198">
        <v>1832.4285319999999</v>
      </c>
      <c r="E13" s="200">
        <v>0.44149376403451668</v>
      </c>
      <c r="F13" s="198">
        <v>561.22738099999992</v>
      </c>
      <c r="G13" s="199">
        <v>5.3184628988069478E-2</v>
      </c>
      <c r="H13" s="198">
        <v>332.18214899999998</v>
      </c>
      <c r="I13" s="198">
        <v>494.65577400000001</v>
      </c>
      <c r="J13" s="200">
        <v>0.48911004245444878</v>
      </c>
      <c r="K13" s="198">
        <v>162.47362500000003</v>
      </c>
      <c r="L13" s="199">
        <v>4.3477362098105744E-2</v>
      </c>
    </row>
    <row r="14" spans="1:12" x14ac:dyDescent="0.15">
      <c r="A14" s="234">
        <v>7</v>
      </c>
      <c r="B14" s="193" t="s">
        <v>64</v>
      </c>
      <c r="C14" s="194">
        <v>2190.2757700000002</v>
      </c>
      <c r="D14" s="194">
        <v>1739.795175</v>
      </c>
      <c r="E14" s="196">
        <v>-0.20567300299359115</v>
      </c>
      <c r="F14" s="194">
        <v>-450.48059500000022</v>
      </c>
      <c r="G14" s="195">
        <v>5.0496027147436062E-2</v>
      </c>
      <c r="H14" s="194">
        <v>429.56599</v>
      </c>
      <c r="I14" s="194">
        <v>362.48684700000001</v>
      </c>
      <c r="J14" s="196">
        <v>-0.1561556188375155</v>
      </c>
      <c r="K14" s="194">
        <v>-67.079142999999988</v>
      </c>
      <c r="L14" s="195">
        <v>3.1860483049409742E-2</v>
      </c>
    </row>
    <row r="15" spans="1:12" x14ac:dyDescent="0.15">
      <c r="A15" s="133">
        <v>8</v>
      </c>
      <c r="B15" s="197" t="s">
        <v>66</v>
      </c>
      <c r="C15" s="198">
        <v>1230.66488</v>
      </c>
      <c r="D15" s="198">
        <v>1276.340089</v>
      </c>
      <c r="E15" s="200">
        <v>3.711425404452906E-2</v>
      </c>
      <c r="F15" s="198">
        <v>45.675208999999995</v>
      </c>
      <c r="G15" s="199">
        <v>3.7044650260916467E-2</v>
      </c>
      <c r="H15" s="198">
        <v>341.22525200000001</v>
      </c>
      <c r="I15" s="198">
        <v>283.89433600000001</v>
      </c>
      <c r="J15" s="200">
        <v>-0.1680148689581743</v>
      </c>
      <c r="K15" s="198">
        <v>-57.330916000000002</v>
      </c>
      <c r="L15" s="199">
        <v>2.4952658985586403E-2</v>
      </c>
    </row>
    <row r="16" spans="1:12" x14ac:dyDescent="0.15">
      <c r="A16" s="234">
        <v>9</v>
      </c>
      <c r="B16" s="193" t="s">
        <v>62</v>
      </c>
      <c r="C16" s="194">
        <v>1250.925632</v>
      </c>
      <c r="D16" s="194">
        <v>1204.022694</v>
      </c>
      <c r="E16" s="196">
        <v>-3.7494585449504902E-2</v>
      </c>
      <c r="F16" s="194">
        <v>-46.902937999999949</v>
      </c>
      <c r="G16" s="195">
        <v>3.4945701376803223E-2</v>
      </c>
      <c r="H16" s="194">
        <v>429.245721</v>
      </c>
      <c r="I16" s="194">
        <v>427.97403100000002</v>
      </c>
      <c r="J16" s="196">
        <v>-2.9626154386288572E-3</v>
      </c>
      <c r="K16" s="194">
        <v>-1.2716899999999782</v>
      </c>
      <c r="L16" s="195">
        <v>3.7616425183733801E-2</v>
      </c>
    </row>
    <row r="17" spans="1:12" x14ac:dyDescent="0.15">
      <c r="A17" s="133">
        <v>10</v>
      </c>
      <c r="B17" s="197" t="s">
        <v>67</v>
      </c>
      <c r="C17" s="198">
        <v>1116.4875830000001</v>
      </c>
      <c r="D17" s="198">
        <v>1029.2680170000001</v>
      </c>
      <c r="E17" s="200">
        <v>-7.8119602338649563E-2</v>
      </c>
      <c r="F17" s="198">
        <v>-87.219565999999986</v>
      </c>
      <c r="G17" s="199">
        <v>2.9873600338281021E-2</v>
      </c>
      <c r="H17" s="198">
        <v>216.193501</v>
      </c>
      <c r="I17" s="198">
        <v>210.34338600000001</v>
      </c>
      <c r="J17" s="200">
        <v>-2.7059624701669449E-2</v>
      </c>
      <c r="K17" s="198">
        <v>-5.8501149999999882</v>
      </c>
      <c r="L17" s="199">
        <v>1.8487958776083401E-2</v>
      </c>
    </row>
    <row r="18" spans="1:12" x14ac:dyDescent="0.15">
      <c r="A18" s="234">
        <v>11</v>
      </c>
      <c r="B18" s="193" t="s">
        <v>74</v>
      </c>
      <c r="C18" s="194">
        <v>524.966677</v>
      </c>
      <c r="D18" s="194">
        <v>509.79594400000002</v>
      </c>
      <c r="E18" s="196">
        <v>-2.8898468540318412E-2</v>
      </c>
      <c r="F18" s="194">
        <v>-15.170732999999984</v>
      </c>
      <c r="G18" s="195">
        <v>1.4796379595590497E-2</v>
      </c>
      <c r="H18" s="194">
        <v>129.60709499999999</v>
      </c>
      <c r="I18" s="194">
        <v>221.31079099999999</v>
      </c>
      <c r="J18" s="196">
        <v>0.70755151174401387</v>
      </c>
      <c r="K18" s="194">
        <v>91.703696000000008</v>
      </c>
      <c r="L18" s="195">
        <v>1.9451929811144186E-2</v>
      </c>
    </row>
    <row r="19" spans="1:12" x14ac:dyDescent="0.15">
      <c r="A19" s="133">
        <v>12</v>
      </c>
      <c r="B19" s="197" t="s">
        <v>68</v>
      </c>
      <c r="C19" s="198">
        <v>368.02849600000002</v>
      </c>
      <c r="D19" s="198">
        <v>430.62222700000001</v>
      </c>
      <c r="E19" s="200">
        <v>0.17007849033516131</v>
      </c>
      <c r="F19" s="198">
        <v>62.593730999999991</v>
      </c>
      <c r="G19" s="199">
        <v>1.2498431986329297E-2</v>
      </c>
      <c r="H19" s="198">
        <v>104.130053</v>
      </c>
      <c r="I19" s="198">
        <v>181.00237100000001</v>
      </c>
      <c r="J19" s="200">
        <v>0.73823373546155802</v>
      </c>
      <c r="K19" s="198">
        <v>76.872318000000007</v>
      </c>
      <c r="L19" s="199">
        <v>1.590905441363083E-2</v>
      </c>
    </row>
    <row r="20" spans="1:12" x14ac:dyDescent="0.15">
      <c r="A20" s="234">
        <v>13</v>
      </c>
      <c r="B20" s="193" t="s">
        <v>69</v>
      </c>
      <c r="C20" s="194">
        <v>429.36238100000003</v>
      </c>
      <c r="D20" s="194">
        <v>379.23400600000002</v>
      </c>
      <c r="E20" s="196">
        <v>-0.11675073834659022</v>
      </c>
      <c r="F20" s="194">
        <v>-50.128375000000005</v>
      </c>
      <c r="G20" s="195">
        <v>1.100693399854206E-2</v>
      </c>
      <c r="H20" s="194">
        <v>134.170162</v>
      </c>
      <c r="I20" s="194">
        <v>140.58479</v>
      </c>
      <c r="J20" s="196">
        <v>4.7809646380243542E-2</v>
      </c>
      <c r="K20" s="194">
        <v>6.4146279999999933</v>
      </c>
      <c r="L20" s="195">
        <v>1.2356584399874316E-2</v>
      </c>
    </row>
    <row r="21" spans="1:12" x14ac:dyDescent="0.15">
      <c r="A21" s="133">
        <v>14</v>
      </c>
      <c r="B21" s="197" t="s">
        <v>71</v>
      </c>
      <c r="C21" s="198">
        <v>147.42109500000001</v>
      </c>
      <c r="D21" s="198">
        <v>154.799756</v>
      </c>
      <c r="E21" s="200">
        <v>5.005159539752424E-2</v>
      </c>
      <c r="F21" s="198">
        <v>7.3786609999999939</v>
      </c>
      <c r="G21" s="199">
        <v>4.492926979977674E-3</v>
      </c>
      <c r="H21" s="198">
        <v>53.442771999999998</v>
      </c>
      <c r="I21" s="198">
        <v>56.905869000000003</v>
      </c>
      <c r="J21" s="200">
        <v>6.4800100563646046E-2</v>
      </c>
      <c r="K21" s="198">
        <v>3.4630970000000048</v>
      </c>
      <c r="L21" s="199">
        <v>5.0016945157914418E-3</v>
      </c>
    </row>
    <row r="22" spans="1:12" x14ac:dyDescent="0.15">
      <c r="A22" s="234">
        <v>15</v>
      </c>
      <c r="B22" s="193" t="s">
        <v>70</v>
      </c>
      <c r="C22" s="194">
        <v>226.914052</v>
      </c>
      <c r="D22" s="194">
        <v>140.515908</v>
      </c>
      <c r="E22" s="196">
        <v>-0.38075272658742176</v>
      </c>
      <c r="F22" s="194">
        <v>-86.398144000000002</v>
      </c>
      <c r="G22" s="195">
        <v>4.0783508351864631E-3</v>
      </c>
      <c r="H22" s="194">
        <v>68.677899999999994</v>
      </c>
      <c r="I22" s="194">
        <v>37.811051999999997</v>
      </c>
      <c r="J22" s="196">
        <v>-0.44944367838853549</v>
      </c>
      <c r="K22" s="194">
        <v>-30.866847999999997</v>
      </c>
      <c r="L22" s="195">
        <v>3.3233712927695559E-3</v>
      </c>
    </row>
    <row r="23" spans="1:12" x14ac:dyDescent="0.15">
      <c r="A23" s="133">
        <v>16</v>
      </c>
      <c r="B23" s="197" t="s">
        <v>72</v>
      </c>
      <c r="C23" s="198">
        <v>59.922401000000001</v>
      </c>
      <c r="D23" s="198">
        <v>84.953835999999995</v>
      </c>
      <c r="E23" s="200">
        <v>0.41773084159294616</v>
      </c>
      <c r="F23" s="198">
        <v>25.031434999999995</v>
      </c>
      <c r="G23" s="199">
        <v>2.4657104874054102E-3</v>
      </c>
      <c r="H23" s="198">
        <v>29.185082999999999</v>
      </c>
      <c r="I23" s="198">
        <v>37.714637000000003</v>
      </c>
      <c r="J23" s="200">
        <v>0.2922573151496608</v>
      </c>
      <c r="K23" s="198">
        <v>8.5295540000000045</v>
      </c>
      <c r="L23" s="199">
        <v>3.3148969757050015E-3</v>
      </c>
    </row>
    <row r="24" spans="1:12" x14ac:dyDescent="0.15">
      <c r="A24" s="234">
        <v>17</v>
      </c>
      <c r="B24" s="193" t="s">
        <v>73</v>
      </c>
      <c r="C24" s="194">
        <v>67.590344999999999</v>
      </c>
      <c r="D24" s="194">
        <v>78.549702999999994</v>
      </c>
      <c r="E24" s="196">
        <v>0.16214383873909788</v>
      </c>
      <c r="F24" s="194">
        <v>10.959357999999995</v>
      </c>
      <c r="G24" s="195">
        <v>2.2798361508911758E-3</v>
      </c>
      <c r="H24" s="194">
        <v>28.208701000000001</v>
      </c>
      <c r="I24" s="194">
        <v>27.067091999999999</v>
      </c>
      <c r="J24" s="196">
        <v>-4.0470101760446298E-2</v>
      </c>
      <c r="K24" s="194">
        <v>-1.1416090000000025</v>
      </c>
      <c r="L24" s="195">
        <v>2.3790397720632717E-3</v>
      </c>
    </row>
    <row r="25" spans="1:12" ht="11.25" thickBot="1" x14ac:dyDescent="0.2">
      <c r="B25" s="188" t="s">
        <v>19</v>
      </c>
      <c r="C25" s="189">
        <v>27304.211761999999</v>
      </c>
      <c r="D25" s="189">
        <v>34454.100119999996</v>
      </c>
      <c r="E25" s="190">
        <v>0.26186027343776641</v>
      </c>
      <c r="F25" s="189">
        <v>7149.8883579999965</v>
      </c>
      <c r="G25" s="190">
        <v>1</v>
      </c>
      <c r="H25" s="189">
        <v>9228.590274000002</v>
      </c>
      <c r="I25" s="189">
        <v>11377.317991</v>
      </c>
      <c r="J25" s="190">
        <v>0.23283379727602349</v>
      </c>
      <c r="K25" s="189">
        <v>2148.7277169999979</v>
      </c>
      <c r="L25" s="190">
        <v>1</v>
      </c>
    </row>
    <row r="26" spans="1:12" x14ac:dyDescent="0.15">
      <c r="G26" s="57"/>
    </row>
    <row r="27" spans="1:12" ht="12" x14ac:dyDescent="0.2">
      <c r="B27" s="56" t="s">
        <v>81</v>
      </c>
      <c r="C27" s="56"/>
      <c r="D27" s="56"/>
      <c r="E27" s="56"/>
      <c r="F27" s="56"/>
      <c r="G27" s="56"/>
    </row>
    <row r="28" spans="1:12" ht="25.5" customHeight="1" x14ac:dyDescent="0.15">
      <c r="B28" s="5" t="s">
        <v>86</v>
      </c>
      <c r="C28" s="5"/>
      <c r="D28" s="5"/>
      <c r="E28" s="5"/>
      <c r="F28" s="5"/>
      <c r="G28" s="5"/>
      <c r="H28" s="5"/>
      <c r="I28" s="5"/>
      <c r="J28" s="5"/>
      <c r="K28" s="5"/>
      <c r="L28" s="5"/>
    </row>
    <row r="29" spans="1:12" ht="15.75" customHeight="1" x14ac:dyDescent="0.2">
      <c r="B29" s="7" t="s">
        <v>87</v>
      </c>
      <c r="C29" s="7"/>
      <c r="D29" s="7"/>
      <c r="E29" s="7"/>
      <c r="F29" s="7"/>
      <c r="G29" s="7"/>
      <c r="H29" s="7"/>
      <c r="I29" s="7"/>
      <c r="J29" s="7"/>
      <c r="K29" s="7"/>
      <c r="L29" s="7"/>
    </row>
  </sheetData>
  <mergeCells count="8">
    <mergeCell ref="B2:G2"/>
    <mergeCell ref="B3:G3"/>
    <mergeCell ref="B6:B7"/>
    <mergeCell ref="C6:G6"/>
    <mergeCell ref="H6:L6"/>
    <mergeCell ref="B27:G27"/>
    <mergeCell ref="B28:L28"/>
    <mergeCell ref="B29:L2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3898-8974-475C-A66B-EF39AF0902DF}">
  <sheetPr>
    <tabColor rgb="FFFF1D3D"/>
  </sheetPr>
  <dimension ref="A2:L29"/>
  <sheetViews>
    <sheetView showGridLines="0" zoomScaleNormal="100" workbookViewId="0">
      <selection activeCell="P23" sqref="P23"/>
    </sheetView>
  </sheetViews>
  <sheetFormatPr baseColWidth="10" defaultColWidth="11.42578125" defaultRowHeight="10.5" x14ac:dyDescent="0.15"/>
  <cols>
    <col min="1" max="1" width="11.42578125" style="10"/>
    <col min="2" max="2" width="27.28515625" style="10" bestFit="1" customWidth="1"/>
    <col min="3" max="16384" width="11.42578125" style="10"/>
  </cols>
  <sheetData>
    <row r="2" spans="1:12" ht="12" x14ac:dyDescent="0.2">
      <c r="A2" s="22" t="s">
        <v>140</v>
      </c>
      <c r="B2" s="6" t="s">
        <v>171</v>
      </c>
      <c r="C2" s="6"/>
      <c r="D2" s="6"/>
      <c r="E2" s="6"/>
      <c r="F2" s="6"/>
      <c r="G2" s="6"/>
    </row>
    <row r="3" spans="1:12" ht="12" x14ac:dyDescent="0.2">
      <c r="A3" s="22"/>
      <c r="B3" s="6" t="s">
        <v>75</v>
      </c>
      <c r="C3" s="6"/>
      <c r="D3" s="6"/>
      <c r="E3" s="6"/>
      <c r="F3" s="6"/>
      <c r="G3" s="6"/>
    </row>
    <row r="6" spans="1:12" ht="12.75" customHeight="1" x14ac:dyDescent="0.15">
      <c r="B6" s="191" t="s">
        <v>283</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59</v>
      </c>
      <c r="C8" s="194">
        <v>1786.600533</v>
      </c>
      <c r="D8" s="194">
        <v>2174.417136</v>
      </c>
      <c r="E8" s="195">
        <v>0.21706956638414932</v>
      </c>
      <c r="F8" s="194">
        <v>387.81660299999999</v>
      </c>
      <c r="G8" s="195">
        <v>0.15999209587588825</v>
      </c>
      <c r="H8" s="194">
        <v>646.93068100000005</v>
      </c>
      <c r="I8" s="194">
        <v>731.85309800000005</v>
      </c>
      <c r="J8" s="195">
        <v>0.13126973181845436</v>
      </c>
      <c r="K8" s="194">
        <v>84.922416999999996</v>
      </c>
      <c r="L8" s="195">
        <v>0.17137251693806616</v>
      </c>
    </row>
    <row r="9" spans="1:12" x14ac:dyDescent="0.15">
      <c r="A9" s="133">
        <v>2</v>
      </c>
      <c r="B9" s="197" t="s">
        <v>61</v>
      </c>
      <c r="C9" s="198">
        <v>1968.3047039999999</v>
      </c>
      <c r="D9" s="198">
        <v>2090.937269</v>
      </c>
      <c r="E9" s="199">
        <v>6.2303648795222433E-2</v>
      </c>
      <c r="F9" s="198">
        <v>122.63256500000011</v>
      </c>
      <c r="G9" s="199">
        <v>0.15384970550209826</v>
      </c>
      <c r="H9" s="198">
        <v>622.328034</v>
      </c>
      <c r="I9" s="198">
        <v>620.80500300000006</v>
      </c>
      <c r="J9" s="199">
        <v>-2.4473122160522109E-3</v>
      </c>
      <c r="K9" s="198">
        <v>-1.5230309999999463</v>
      </c>
      <c r="L9" s="199">
        <v>0.14536922257020182</v>
      </c>
    </row>
    <row r="10" spans="1:12" x14ac:dyDescent="0.15">
      <c r="A10" s="133">
        <v>3</v>
      </c>
      <c r="B10" s="193" t="s">
        <v>64</v>
      </c>
      <c r="C10" s="194">
        <v>2094.4385779999998</v>
      </c>
      <c r="D10" s="194">
        <v>1727.3587090000001</v>
      </c>
      <c r="E10" s="195">
        <v>-0.17526408883784406</v>
      </c>
      <c r="F10" s="194">
        <v>-367.07986899999969</v>
      </c>
      <c r="G10" s="195">
        <v>0.12709784870936491</v>
      </c>
      <c r="H10" s="194">
        <v>385.51531</v>
      </c>
      <c r="I10" s="194">
        <v>361.786947</v>
      </c>
      <c r="J10" s="195">
        <v>-6.1549729373912565E-2</v>
      </c>
      <c r="K10" s="194">
        <v>-23.728363000000002</v>
      </c>
      <c r="L10" s="195">
        <v>8.4716919108715372E-2</v>
      </c>
    </row>
    <row r="11" spans="1:12" x14ac:dyDescent="0.15">
      <c r="A11" s="133">
        <v>4</v>
      </c>
      <c r="B11" s="197" t="s">
        <v>58</v>
      </c>
      <c r="C11" s="198">
        <v>881.52288299999998</v>
      </c>
      <c r="D11" s="198">
        <v>1589.2562780000001</v>
      </c>
      <c r="E11" s="199">
        <v>0.80285311776756241</v>
      </c>
      <c r="F11" s="198">
        <v>707.73339500000009</v>
      </c>
      <c r="G11" s="199">
        <v>0.1169363681841097</v>
      </c>
      <c r="H11" s="198">
        <v>375.96655800000002</v>
      </c>
      <c r="I11" s="198">
        <v>567.30260999999996</v>
      </c>
      <c r="J11" s="199">
        <v>0.50891774262539569</v>
      </c>
      <c r="K11" s="198">
        <v>191.33605199999994</v>
      </c>
      <c r="L11" s="199">
        <v>0.13284097096386702</v>
      </c>
    </row>
    <row r="12" spans="1:12" x14ac:dyDescent="0.15">
      <c r="A12" s="133">
        <v>5</v>
      </c>
      <c r="B12" s="193" t="s">
        <v>63</v>
      </c>
      <c r="C12" s="194">
        <v>825.28396899999996</v>
      </c>
      <c r="D12" s="194">
        <v>1445.023042</v>
      </c>
      <c r="E12" s="195">
        <v>0.75094039903736465</v>
      </c>
      <c r="F12" s="194">
        <v>619.73907300000008</v>
      </c>
      <c r="G12" s="195">
        <v>0.10632378730413561</v>
      </c>
      <c r="H12" s="194">
        <v>283.91446200000001</v>
      </c>
      <c r="I12" s="194">
        <v>525.14520300000004</v>
      </c>
      <c r="J12" s="195">
        <v>0.84965992679865665</v>
      </c>
      <c r="K12" s="194">
        <v>241.23074100000002</v>
      </c>
      <c r="L12" s="195">
        <v>0.12296928911280183</v>
      </c>
    </row>
    <row r="13" spans="1:12" x14ac:dyDescent="0.15">
      <c r="A13" s="133">
        <v>6</v>
      </c>
      <c r="B13" s="197" t="s">
        <v>67</v>
      </c>
      <c r="C13" s="198">
        <v>1067.758979</v>
      </c>
      <c r="D13" s="198">
        <v>993.72796400000004</v>
      </c>
      <c r="E13" s="199">
        <v>-6.933307652381715E-2</v>
      </c>
      <c r="F13" s="198">
        <v>-74.031014999999911</v>
      </c>
      <c r="G13" s="199">
        <v>7.3117810312749137E-2</v>
      </c>
      <c r="H13" s="198">
        <v>201.42225400000001</v>
      </c>
      <c r="I13" s="198">
        <v>196.00623899999999</v>
      </c>
      <c r="J13" s="199">
        <v>-2.6888861049087498E-2</v>
      </c>
      <c r="K13" s="198">
        <v>-5.4160150000000158</v>
      </c>
      <c r="L13" s="199">
        <v>4.5897301801124765E-2</v>
      </c>
    </row>
    <row r="14" spans="1:12" x14ac:dyDescent="0.15">
      <c r="A14" s="133">
        <v>7</v>
      </c>
      <c r="B14" s="193" t="s">
        <v>62</v>
      </c>
      <c r="C14" s="194">
        <v>727.60764300000005</v>
      </c>
      <c r="D14" s="194">
        <v>800.633464</v>
      </c>
      <c r="E14" s="195">
        <v>0.10036428520583862</v>
      </c>
      <c r="F14" s="194">
        <v>73.025820999999951</v>
      </c>
      <c r="G14" s="195">
        <v>5.8910051715915339E-2</v>
      </c>
      <c r="H14" s="194">
        <v>249.01728499999999</v>
      </c>
      <c r="I14" s="194">
        <v>273.10840899999999</v>
      </c>
      <c r="J14" s="195">
        <v>9.6744786210322786E-2</v>
      </c>
      <c r="K14" s="194">
        <v>24.091124000000008</v>
      </c>
      <c r="L14" s="195">
        <v>6.3951735088891834E-2</v>
      </c>
    </row>
    <row r="15" spans="1:12" x14ac:dyDescent="0.15">
      <c r="A15" s="133">
        <v>8</v>
      </c>
      <c r="B15" s="197" t="s">
        <v>60</v>
      </c>
      <c r="C15" s="198">
        <v>794.22536400000001</v>
      </c>
      <c r="D15" s="198">
        <v>789.50776900000005</v>
      </c>
      <c r="E15" s="199">
        <v>-5.9398694801693352E-3</v>
      </c>
      <c r="F15" s="198">
        <v>-4.7175949999999602</v>
      </c>
      <c r="G15" s="199">
        <v>5.8091430839701884E-2</v>
      </c>
      <c r="H15" s="198">
        <v>269.76754499999998</v>
      </c>
      <c r="I15" s="198">
        <v>283.20028600000001</v>
      </c>
      <c r="J15" s="199">
        <v>4.9793762255574636E-2</v>
      </c>
      <c r="K15" s="198">
        <v>13.432741000000021</v>
      </c>
      <c r="L15" s="199">
        <v>6.6314873766374599E-2</v>
      </c>
    </row>
    <row r="16" spans="1:12" x14ac:dyDescent="0.15">
      <c r="A16" s="133">
        <v>9</v>
      </c>
      <c r="B16" s="193" t="s">
        <v>68</v>
      </c>
      <c r="C16" s="194">
        <v>363.81583999999998</v>
      </c>
      <c r="D16" s="194">
        <v>424.22300799999999</v>
      </c>
      <c r="E16" s="195">
        <v>0.16603776240198886</v>
      </c>
      <c r="F16" s="194">
        <v>60.407168000000013</v>
      </c>
      <c r="G16" s="195">
        <v>3.1214032967726624E-2</v>
      </c>
      <c r="H16" s="194">
        <v>103.108223</v>
      </c>
      <c r="I16" s="194">
        <v>180.25354999999999</v>
      </c>
      <c r="J16" s="195">
        <v>0.74819761950509034</v>
      </c>
      <c r="K16" s="194">
        <v>77.145326999999995</v>
      </c>
      <c r="L16" s="195">
        <v>4.2208613497625114E-2</v>
      </c>
    </row>
    <row r="17" spans="1:12" x14ac:dyDescent="0.15">
      <c r="A17" s="133">
        <v>10</v>
      </c>
      <c r="B17" s="197" t="s">
        <v>74</v>
      </c>
      <c r="C17" s="198">
        <v>442.87703800000003</v>
      </c>
      <c r="D17" s="198">
        <v>381.25483400000002</v>
      </c>
      <c r="E17" s="199">
        <v>-0.13914066143117587</v>
      </c>
      <c r="F17" s="198">
        <v>-61.622204000000011</v>
      </c>
      <c r="G17" s="199">
        <v>2.8052464701728629E-2</v>
      </c>
      <c r="H17" s="198">
        <v>124.050551</v>
      </c>
      <c r="I17" s="198">
        <v>115.216247</v>
      </c>
      <c r="J17" s="199">
        <v>-7.1215354779036844E-2</v>
      </c>
      <c r="K17" s="198">
        <v>-8.834304000000003</v>
      </c>
      <c r="L17" s="199">
        <v>2.6979319066225929E-2</v>
      </c>
    </row>
    <row r="18" spans="1:12" x14ac:dyDescent="0.15">
      <c r="A18" s="133">
        <v>11</v>
      </c>
      <c r="B18" s="193" t="s">
        <v>69</v>
      </c>
      <c r="C18" s="194">
        <v>241.34597500000001</v>
      </c>
      <c r="D18" s="194">
        <v>276.30729100000002</v>
      </c>
      <c r="E18" s="195">
        <v>0.14485974336220031</v>
      </c>
      <c r="F18" s="194">
        <v>34.961316000000011</v>
      </c>
      <c r="G18" s="195">
        <v>2.0330497704870443E-2</v>
      </c>
      <c r="H18" s="194">
        <v>66.115695000000002</v>
      </c>
      <c r="I18" s="194">
        <v>85.687225999999995</v>
      </c>
      <c r="J18" s="195">
        <v>0.29601943986219892</v>
      </c>
      <c r="K18" s="194">
        <v>19.571530999999993</v>
      </c>
      <c r="L18" s="195">
        <v>2.0064731063092256E-2</v>
      </c>
    </row>
    <row r="19" spans="1:12" x14ac:dyDescent="0.15">
      <c r="A19" s="133">
        <v>12</v>
      </c>
      <c r="B19" s="197" t="s">
        <v>65</v>
      </c>
      <c r="C19" s="198">
        <v>198.293216</v>
      </c>
      <c r="D19" s="198">
        <v>255.03432799999999</v>
      </c>
      <c r="E19" s="199">
        <v>0.28614752004425603</v>
      </c>
      <c r="F19" s="198">
        <v>56.741111999999987</v>
      </c>
      <c r="G19" s="199">
        <v>1.8765247928499922E-2</v>
      </c>
      <c r="H19" s="198">
        <v>70.415463000000003</v>
      </c>
      <c r="I19" s="198">
        <v>84.812911</v>
      </c>
      <c r="J19" s="199">
        <v>0.20446429500861196</v>
      </c>
      <c r="K19" s="198">
        <v>14.397447999999997</v>
      </c>
      <c r="L19" s="199">
        <v>1.9859999317669345E-2</v>
      </c>
    </row>
    <row r="20" spans="1:12" x14ac:dyDescent="0.15">
      <c r="A20" s="133">
        <v>13</v>
      </c>
      <c r="B20" s="193" t="s">
        <v>66</v>
      </c>
      <c r="C20" s="194">
        <v>245.92222799999999</v>
      </c>
      <c r="D20" s="194">
        <v>239.55311599999999</v>
      </c>
      <c r="E20" s="195">
        <v>-2.5898887025372908E-2</v>
      </c>
      <c r="F20" s="194">
        <v>-6.3691120000000012</v>
      </c>
      <c r="G20" s="195">
        <v>1.7626151150070671E-2</v>
      </c>
      <c r="H20" s="194">
        <v>91.139376999999996</v>
      </c>
      <c r="I20" s="194">
        <v>102.613753</v>
      </c>
      <c r="J20" s="195">
        <v>0.12589921478177324</v>
      </c>
      <c r="K20" s="194">
        <v>11.474376000000007</v>
      </c>
      <c r="L20" s="195">
        <v>2.4028288152537186E-2</v>
      </c>
    </row>
    <row r="21" spans="1:12" x14ac:dyDescent="0.15">
      <c r="A21" s="133">
        <v>14</v>
      </c>
      <c r="B21" s="197" t="s">
        <v>71</v>
      </c>
      <c r="C21" s="198">
        <v>146.89873800000001</v>
      </c>
      <c r="D21" s="198">
        <v>154.69050100000001</v>
      </c>
      <c r="E21" s="199">
        <v>5.3041728649840358E-2</v>
      </c>
      <c r="F21" s="198">
        <v>7.7917630000000031</v>
      </c>
      <c r="G21" s="199">
        <v>1.1382019143120471E-2</v>
      </c>
      <c r="H21" s="198">
        <v>53.121098000000003</v>
      </c>
      <c r="I21" s="198">
        <v>56.851514000000002</v>
      </c>
      <c r="J21" s="199">
        <v>7.0224753260935913E-2</v>
      </c>
      <c r="K21" s="198">
        <v>3.7304159999999982</v>
      </c>
      <c r="L21" s="199">
        <v>1.3312489996345831E-2</v>
      </c>
    </row>
    <row r="22" spans="1:12" x14ac:dyDescent="0.15">
      <c r="A22" s="133">
        <v>15</v>
      </c>
      <c r="B22" s="193" t="s">
        <v>70</v>
      </c>
      <c r="C22" s="194">
        <v>113.391127</v>
      </c>
      <c r="D22" s="194">
        <v>104.554693</v>
      </c>
      <c r="E22" s="195">
        <v>-7.7928795963020936E-2</v>
      </c>
      <c r="F22" s="194">
        <v>-8.836433999999997</v>
      </c>
      <c r="G22" s="195">
        <v>7.6930613679315951E-3</v>
      </c>
      <c r="H22" s="194">
        <v>21.878311</v>
      </c>
      <c r="I22" s="194">
        <v>23.745933000000001</v>
      </c>
      <c r="J22" s="195">
        <v>8.5364085006379264E-2</v>
      </c>
      <c r="K22" s="194">
        <v>1.8676220000000008</v>
      </c>
      <c r="L22" s="195">
        <v>5.5604059289678437E-3</v>
      </c>
    </row>
    <row r="23" spans="1:12" x14ac:dyDescent="0.15">
      <c r="A23" s="133">
        <v>16</v>
      </c>
      <c r="B23" s="197" t="s">
        <v>72</v>
      </c>
      <c r="C23" s="198">
        <v>59.922401000000001</v>
      </c>
      <c r="D23" s="198">
        <v>77.065016999999997</v>
      </c>
      <c r="E23" s="199">
        <v>0.28608025903367928</v>
      </c>
      <c r="F23" s="198">
        <v>17.142615999999997</v>
      </c>
      <c r="G23" s="199">
        <v>5.67039018613628E-3</v>
      </c>
      <c r="H23" s="198">
        <v>29.185082999999999</v>
      </c>
      <c r="I23" s="198">
        <v>37.714637000000003</v>
      </c>
      <c r="J23" s="199">
        <v>0.2922573151496608</v>
      </c>
      <c r="K23" s="198">
        <v>8.5295540000000045</v>
      </c>
      <c r="L23" s="199">
        <v>8.8313519280825911E-3</v>
      </c>
    </row>
    <row r="24" spans="1:12" x14ac:dyDescent="0.15">
      <c r="A24" s="133">
        <v>17</v>
      </c>
      <c r="B24" s="193" t="s">
        <v>73</v>
      </c>
      <c r="C24" s="194">
        <v>58.234102</v>
      </c>
      <c r="D24" s="194">
        <v>67.234076000000002</v>
      </c>
      <c r="E24" s="195">
        <v>0.1545481717911612</v>
      </c>
      <c r="F24" s="194">
        <v>8.9999740000000017</v>
      </c>
      <c r="G24" s="195">
        <v>4.9470364059524029E-3</v>
      </c>
      <c r="H24" s="194">
        <v>24.483332999999998</v>
      </c>
      <c r="I24" s="194">
        <v>24.435905999999999</v>
      </c>
      <c r="J24" s="195">
        <v>-1.9371137091506174E-3</v>
      </c>
      <c r="K24" s="201">
        <v>-4.7426999999998998E-2</v>
      </c>
      <c r="L24" s="195">
        <v>5.7219716994106268E-3</v>
      </c>
    </row>
    <row r="25" spans="1:12" ht="11.25" thickBot="1" x14ac:dyDescent="0.2">
      <c r="B25" s="188" t="s">
        <v>19</v>
      </c>
      <c r="C25" s="189">
        <v>12016.443318</v>
      </c>
      <c r="D25" s="189">
        <v>13590.778494999999</v>
      </c>
      <c r="E25" s="190">
        <v>0.13101507121010814</v>
      </c>
      <c r="F25" s="189">
        <v>1574.335176999999</v>
      </c>
      <c r="G25" s="190">
        <v>1</v>
      </c>
      <c r="H25" s="189">
        <v>3618.3592629999998</v>
      </c>
      <c r="I25" s="189">
        <v>4270.5394719999995</v>
      </c>
      <c r="J25" s="190">
        <v>0.18024197200895786</v>
      </c>
      <c r="K25" s="189">
        <v>652.18020899999965</v>
      </c>
      <c r="L25" s="190">
        <v>1</v>
      </c>
    </row>
    <row r="27" spans="1:12" ht="12" x14ac:dyDescent="0.2">
      <c r="B27" s="56" t="s">
        <v>81</v>
      </c>
      <c r="C27" s="56"/>
      <c r="D27" s="56"/>
      <c r="E27" s="56"/>
      <c r="F27" s="56"/>
      <c r="G27" s="56"/>
    </row>
    <row r="28" spans="1:12" ht="25.5" customHeight="1" x14ac:dyDescent="0.15">
      <c r="B28" s="5" t="s">
        <v>86</v>
      </c>
      <c r="C28" s="5"/>
      <c r="D28" s="5"/>
      <c r="E28" s="5"/>
      <c r="F28" s="5"/>
      <c r="G28" s="5"/>
      <c r="H28" s="5"/>
      <c r="I28" s="5"/>
      <c r="J28" s="5"/>
      <c r="K28" s="5"/>
      <c r="L28" s="5"/>
    </row>
    <row r="29" spans="1:12" ht="15.75" customHeight="1" x14ac:dyDescent="0.2">
      <c r="B29" s="7" t="s">
        <v>87</v>
      </c>
      <c r="C29" s="7"/>
      <c r="D29" s="7"/>
      <c r="E29" s="7"/>
      <c r="F29" s="7"/>
      <c r="G29" s="7"/>
      <c r="H29" s="7"/>
      <c r="I29" s="7"/>
      <c r="J29" s="7"/>
      <c r="K29" s="7"/>
      <c r="L29" s="7"/>
    </row>
  </sheetData>
  <mergeCells count="8">
    <mergeCell ref="B2:G2"/>
    <mergeCell ref="B3:G3"/>
    <mergeCell ref="B6:B7"/>
    <mergeCell ref="C6:G6"/>
    <mergeCell ref="H6:L6"/>
    <mergeCell ref="B27:G27"/>
    <mergeCell ref="B28:L28"/>
    <mergeCell ref="B29:L29"/>
  </mergeCells>
  <pageMargins left="0.7" right="0.7" top="0.75" bottom="0.75" header="0.3" footer="0.3"/>
  <pageSetup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81C4-EE5F-422D-833D-F496798A79E0}">
  <sheetPr>
    <tabColor rgb="FFFF1D3D"/>
  </sheetPr>
  <dimension ref="A2:L28"/>
  <sheetViews>
    <sheetView showGridLines="0" zoomScaleNormal="100" workbookViewId="0">
      <selection activeCell="A2" sqref="A2"/>
    </sheetView>
  </sheetViews>
  <sheetFormatPr baseColWidth="10" defaultColWidth="11.42578125" defaultRowHeight="10.5" x14ac:dyDescent="0.15"/>
  <cols>
    <col min="1" max="1" width="11.42578125" style="10"/>
    <col min="2" max="2" width="26" style="10" customWidth="1"/>
    <col min="3" max="16384" width="11.42578125" style="10"/>
  </cols>
  <sheetData>
    <row r="2" spans="1:12" ht="12" x14ac:dyDescent="0.2">
      <c r="A2" s="22" t="s">
        <v>141</v>
      </c>
      <c r="B2" s="6" t="s">
        <v>172</v>
      </c>
      <c r="C2" s="6"/>
      <c r="D2" s="6"/>
      <c r="E2" s="6"/>
      <c r="F2" s="6"/>
      <c r="G2" s="6"/>
    </row>
    <row r="3" spans="1:12" ht="12" x14ac:dyDescent="0.2">
      <c r="A3" s="22"/>
      <c r="B3" s="6" t="s">
        <v>75</v>
      </c>
      <c r="C3" s="6"/>
      <c r="D3" s="6"/>
      <c r="E3" s="6"/>
      <c r="F3" s="6"/>
      <c r="G3" s="6"/>
    </row>
    <row r="6" spans="1:12" ht="12.75" customHeight="1" x14ac:dyDescent="0.15">
      <c r="B6" s="191" t="s">
        <v>283</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59</v>
      </c>
      <c r="C8" s="194">
        <v>803.6659709999999</v>
      </c>
      <c r="D8" s="194">
        <v>985.20456000000001</v>
      </c>
      <c r="E8" s="195">
        <v>0.22588811216445071</v>
      </c>
      <c r="F8" s="194">
        <v>181.53858900000012</v>
      </c>
      <c r="G8" s="195">
        <v>0.96601714018869878</v>
      </c>
      <c r="H8" s="194">
        <v>239.085204</v>
      </c>
      <c r="I8" s="194">
        <v>338.58407899999997</v>
      </c>
      <c r="J8" s="195">
        <v>0.416164920853906</v>
      </c>
      <c r="K8" s="194">
        <v>99.49887499999997</v>
      </c>
      <c r="L8" s="195">
        <v>0.97453808860014912</v>
      </c>
    </row>
    <row r="9" spans="1:12" x14ac:dyDescent="0.15">
      <c r="A9" s="133">
        <v>2</v>
      </c>
      <c r="B9" s="197" t="s">
        <v>60</v>
      </c>
      <c r="C9" s="198">
        <v>20.554002000000001</v>
      </c>
      <c r="D9" s="198">
        <v>23.009084000000001</v>
      </c>
      <c r="E9" s="199">
        <v>0.11944544911497035</v>
      </c>
      <c r="F9" s="198">
        <v>2.4550820000000009</v>
      </c>
      <c r="G9" s="199">
        <v>2.2560968987031027E-2</v>
      </c>
      <c r="H9" s="198">
        <v>8.3942549999999994</v>
      </c>
      <c r="I9" s="198">
        <v>5.2666579999999996</v>
      </c>
      <c r="J9" s="199">
        <v>-0.37258779963201027</v>
      </c>
      <c r="K9" s="198">
        <v>-3.1275969999999997</v>
      </c>
      <c r="L9" s="199">
        <v>1.5158890033428549E-2</v>
      </c>
    </row>
    <row r="10" spans="1:12" x14ac:dyDescent="0.15">
      <c r="A10" s="133">
        <v>3</v>
      </c>
      <c r="B10" s="193" t="s">
        <v>62</v>
      </c>
      <c r="C10" s="194">
        <v>4.0326760000000004</v>
      </c>
      <c r="D10" s="194">
        <v>2.954237</v>
      </c>
      <c r="E10" s="195">
        <v>-0.26742515391764676</v>
      </c>
      <c r="F10" s="194">
        <v>-1.0784390000000004</v>
      </c>
      <c r="G10" s="196">
        <v>2.8967015521930194E-3</v>
      </c>
      <c r="H10" s="194">
        <v>2.2822369999999998</v>
      </c>
      <c r="I10" s="194">
        <v>1.18014</v>
      </c>
      <c r="J10" s="195">
        <v>-0.48290208247434419</v>
      </c>
      <c r="K10" s="194">
        <v>-1.1020969999999999</v>
      </c>
      <c r="L10" s="195">
        <v>3.3967674536775254E-3</v>
      </c>
    </row>
    <row r="11" spans="1:12" x14ac:dyDescent="0.15">
      <c r="A11" s="133">
        <v>4</v>
      </c>
      <c r="B11" s="197" t="s">
        <v>58</v>
      </c>
      <c r="C11" s="198">
        <v>2.7211599999999998</v>
      </c>
      <c r="D11" s="198">
        <v>2.061337</v>
      </c>
      <c r="E11" s="199">
        <v>-0.24247857531346917</v>
      </c>
      <c r="F11" s="198">
        <v>-0.65982299999999983</v>
      </c>
      <c r="G11" s="200">
        <v>2.0211912881373099E-3</v>
      </c>
      <c r="H11" s="198">
        <v>0.36264200000000002</v>
      </c>
      <c r="I11" s="198">
        <v>0.26820500000000003</v>
      </c>
      <c r="J11" s="199">
        <v>-0.26041385167741182</v>
      </c>
      <c r="K11" s="198">
        <v>-9.4436999999999993E-2</v>
      </c>
      <c r="L11" s="200">
        <v>7.7196774527901843E-4</v>
      </c>
    </row>
    <row r="12" spans="1:12" x14ac:dyDescent="0.15">
      <c r="A12" s="133">
        <v>5</v>
      </c>
      <c r="B12" s="193" t="s">
        <v>68</v>
      </c>
      <c r="C12" s="194">
        <v>3.9930819999999998</v>
      </c>
      <c r="D12" s="194">
        <v>1.9414020000000001</v>
      </c>
      <c r="E12" s="195">
        <v>-0.51380863202909421</v>
      </c>
      <c r="F12" s="194">
        <v>-2.0516799999999997</v>
      </c>
      <c r="G12" s="196">
        <v>1.9035920905569298E-3</v>
      </c>
      <c r="H12" s="194">
        <v>0.80225599999999997</v>
      </c>
      <c r="I12" s="194">
        <v>0.69162400000000002</v>
      </c>
      <c r="J12" s="195">
        <v>-0.13790111884485745</v>
      </c>
      <c r="K12" s="194">
        <v>-0.11063199999999995</v>
      </c>
      <c r="L12" s="196">
        <v>1.990684065773777E-3</v>
      </c>
    </row>
    <row r="13" spans="1:12" x14ac:dyDescent="0.15">
      <c r="A13" s="133">
        <v>6</v>
      </c>
      <c r="B13" s="197" t="s">
        <v>61</v>
      </c>
      <c r="C13" s="208">
        <v>0.79123200000000005</v>
      </c>
      <c r="D13" s="198">
        <v>1.74807</v>
      </c>
      <c r="E13" s="199">
        <v>1.2093014438243146</v>
      </c>
      <c r="F13" s="198">
        <v>0.95683799999999997</v>
      </c>
      <c r="G13" s="200">
        <v>1.7140253413460232E-3</v>
      </c>
      <c r="H13" s="198">
        <v>0.181782</v>
      </c>
      <c r="I13" s="198">
        <v>0.495755</v>
      </c>
      <c r="J13" s="199">
        <v>1.7271952118471576</v>
      </c>
      <c r="K13" s="198">
        <v>0.313973</v>
      </c>
      <c r="L13" s="200">
        <v>1.4269192205991676E-3</v>
      </c>
    </row>
    <row r="14" spans="1:12" x14ac:dyDescent="0.15">
      <c r="A14" s="133">
        <v>7</v>
      </c>
      <c r="B14" s="193" t="s">
        <v>65</v>
      </c>
      <c r="C14" s="194">
        <v>1.869807</v>
      </c>
      <c r="D14" s="194">
        <v>1.167141</v>
      </c>
      <c r="E14" s="195">
        <v>-0.37579600461438001</v>
      </c>
      <c r="F14" s="201">
        <v>-0.70266600000000001</v>
      </c>
      <c r="G14" s="196">
        <v>1.1444102644195822E-3</v>
      </c>
      <c r="H14" s="194">
        <v>0.62750700000000004</v>
      </c>
      <c r="I14" s="194">
        <v>0.35262700000000002</v>
      </c>
      <c r="J14" s="195">
        <v>-0.43805089026895316</v>
      </c>
      <c r="K14" s="194">
        <v>-0.27488000000000001</v>
      </c>
      <c r="L14" s="196">
        <v>1.0149574769840399E-3</v>
      </c>
    </row>
    <row r="15" spans="1:12" x14ac:dyDescent="0.15">
      <c r="A15" s="133">
        <v>8</v>
      </c>
      <c r="B15" s="197" t="s">
        <v>64</v>
      </c>
      <c r="C15" s="198">
        <v>22.984126</v>
      </c>
      <c r="D15" s="208">
        <v>0.84608700000000003</v>
      </c>
      <c r="E15" s="199">
        <v>-0.96318820215308598</v>
      </c>
      <c r="F15" s="198">
        <v>-22.138038999999999</v>
      </c>
      <c r="G15" s="210">
        <v>8.2960897388744889E-4</v>
      </c>
      <c r="H15" s="198">
        <v>22.619373</v>
      </c>
      <c r="I15" s="198">
        <v>0.32221100000000003</v>
      </c>
      <c r="J15" s="199">
        <v>-0.98575508702208503</v>
      </c>
      <c r="K15" s="198">
        <v>-22.297162</v>
      </c>
      <c r="L15" s="200">
        <v>9.274118647083306E-4</v>
      </c>
    </row>
    <row r="16" spans="1:12" x14ac:dyDescent="0.15">
      <c r="A16" s="133">
        <v>9</v>
      </c>
      <c r="B16" s="193" t="s">
        <v>70</v>
      </c>
      <c r="C16" s="201">
        <v>0.26162600000000003</v>
      </c>
      <c r="D16" s="201">
        <v>0.56935100000000005</v>
      </c>
      <c r="E16" s="195">
        <v>1.1762019065383411</v>
      </c>
      <c r="F16" s="201">
        <v>0.30772500000000003</v>
      </c>
      <c r="G16" s="205">
        <v>5.5826256506930484E-4</v>
      </c>
      <c r="H16" s="201">
        <v>1.2704999999999999E-2</v>
      </c>
      <c r="I16" s="201">
        <v>9.2835000000000001E-2</v>
      </c>
      <c r="J16" s="195">
        <v>6.3069657615112167</v>
      </c>
      <c r="K16" s="201">
        <v>8.0130000000000007E-2</v>
      </c>
      <c r="L16" s="205">
        <v>2.6720465924564294E-4</v>
      </c>
    </row>
    <row r="17" spans="1:12" x14ac:dyDescent="0.15">
      <c r="A17" s="133">
        <v>10</v>
      </c>
      <c r="B17" s="197" t="s">
        <v>69</v>
      </c>
      <c r="C17" s="208">
        <v>0.23047799999999999</v>
      </c>
      <c r="D17" s="208">
        <v>0.178844</v>
      </c>
      <c r="E17" s="199">
        <v>-0.22403005926812969</v>
      </c>
      <c r="F17" s="208">
        <v>-5.1633999999999985E-2</v>
      </c>
      <c r="G17" s="210">
        <v>1.7536091126081231E-4</v>
      </c>
      <c r="H17" s="208">
        <v>4.8829999999999998E-2</v>
      </c>
      <c r="I17" s="208">
        <v>7.5112999999999999E-2</v>
      </c>
      <c r="J17" s="209">
        <v>0.53825517100143361</v>
      </c>
      <c r="K17" s="208">
        <v>2.6283000000000001E-2</v>
      </c>
      <c r="L17" s="210">
        <v>2.1619586976806139E-4</v>
      </c>
    </row>
    <row r="18" spans="1:12" x14ac:dyDescent="0.15">
      <c r="A18" s="133">
        <v>11</v>
      </c>
      <c r="B18" s="193" t="s">
        <v>71</v>
      </c>
      <c r="C18" s="201">
        <v>0.434058</v>
      </c>
      <c r="D18" s="201">
        <v>0.109255</v>
      </c>
      <c r="E18" s="195">
        <v>-0.74829400679171909</v>
      </c>
      <c r="F18" s="201">
        <v>-0.32480300000000001</v>
      </c>
      <c r="G18" s="205">
        <v>1.0712719666189557E-4</v>
      </c>
      <c r="H18" s="201">
        <v>0.233375</v>
      </c>
      <c r="I18" s="201">
        <v>5.4355000000000001E-2</v>
      </c>
      <c r="J18" s="195">
        <v>-0.76709159078735945</v>
      </c>
      <c r="K18" s="201">
        <v>-0.17902000000000001</v>
      </c>
      <c r="L18" s="205">
        <v>1.5644863740288601E-4</v>
      </c>
    </row>
    <row r="19" spans="1:12" x14ac:dyDescent="0.15">
      <c r="A19" s="133">
        <v>12</v>
      </c>
      <c r="B19" s="197" t="s">
        <v>67</v>
      </c>
      <c r="C19" s="208">
        <v>7.0974999999999996E-2</v>
      </c>
      <c r="D19" s="235">
        <v>6.4699999999999994E-2</v>
      </c>
      <c r="E19" s="199">
        <v>-8.8411412469179385E-2</v>
      </c>
      <c r="F19" s="208">
        <v>-6.2750000000000028E-3</v>
      </c>
      <c r="G19" s="236">
        <v>6.343993065786135E-5</v>
      </c>
      <c r="H19" s="235">
        <v>5.8975E-2</v>
      </c>
      <c r="I19" s="208">
        <v>3.8384000000000001E-2</v>
      </c>
      <c r="J19" s="199">
        <v>-0.34914794404408644</v>
      </c>
      <c r="K19" s="208">
        <v>-2.0590999999999998E-2</v>
      </c>
      <c r="L19" s="210">
        <v>1.1047970744314924E-4</v>
      </c>
    </row>
    <row r="20" spans="1:12" x14ac:dyDescent="0.15">
      <c r="A20" s="133">
        <v>13</v>
      </c>
      <c r="B20" s="193" t="s">
        <v>66</v>
      </c>
      <c r="C20" s="201">
        <v>6.1182E-2</v>
      </c>
      <c r="D20" s="203">
        <v>8.3330000000000001E-3</v>
      </c>
      <c r="E20" s="195">
        <v>-0.86379981040175213</v>
      </c>
      <c r="F20" s="201">
        <v>-5.2849E-2</v>
      </c>
      <c r="G20" s="204">
        <v>8.1707100799375386E-6</v>
      </c>
      <c r="H20" s="203">
        <v>1.8530000000000001E-2</v>
      </c>
      <c r="I20" s="203">
        <v>8.3330000000000001E-3</v>
      </c>
      <c r="J20" s="195">
        <v>-0.55029681597409608</v>
      </c>
      <c r="K20" s="201">
        <v>-1.0197000000000001E-2</v>
      </c>
      <c r="L20" s="204">
        <v>2.3984665540948378E-5</v>
      </c>
    </row>
    <row r="21" spans="1:12" x14ac:dyDescent="0.15">
      <c r="A21" s="133">
        <v>14</v>
      </c>
      <c r="B21" s="197" t="s">
        <v>73</v>
      </c>
      <c r="C21" s="208">
        <v>0.279169</v>
      </c>
      <c r="D21" s="237">
        <v>0</v>
      </c>
      <c r="E21" s="199">
        <v>-1</v>
      </c>
      <c r="F21" s="208">
        <v>-0.279169</v>
      </c>
      <c r="G21" s="238">
        <v>0</v>
      </c>
      <c r="H21" s="237">
        <v>0</v>
      </c>
      <c r="I21" s="237">
        <v>0</v>
      </c>
      <c r="J21" s="209" t="s">
        <v>277</v>
      </c>
      <c r="K21" s="237">
        <v>0</v>
      </c>
      <c r="L21" s="238">
        <v>0</v>
      </c>
    </row>
    <row r="22" spans="1:12" ht="11.25" thickBot="1" x14ac:dyDescent="0.2">
      <c r="B22" s="188" t="s">
        <v>19</v>
      </c>
      <c r="C22" s="189">
        <v>861.94954399999995</v>
      </c>
      <c r="D22" s="189">
        <v>1019.8624010000001</v>
      </c>
      <c r="E22" s="190">
        <v>0.18320429322020759</v>
      </c>
      <c r="F22" s="189">
        <v>157.91285700000014</v>
      </c>
      <c r="G22" s="190">
        <v>1</v>
      </c>
      <c r="H22" s="189">
        <v>274.72767099999999</v>
      </c>
      <c r="I22" s="189">
        <v>347.43031899999988</v>
      </c>
      <c r="J22" s="190">
        <v>0.26463533045420795</v>
      </c>
      <c r="K22" s="189">
        <v>72.702647999999897</v>
      </c>
      <c r="L22" s="190">
        <v>1</v>
      </c>
    </row>
    <row r="24" spans="1:12" ht="12" x14ac:dyDescent="0.2">
      <c r="B24" s="56" t="s">
        <v>81</v>
      </c>
      <c r="C24" s="56"/>
      <c r="D24" s="56"/>
      <c r="E24" s="56"/>
      <c r="F24" s="56"/>
      <c r="G24" s="56"/>
    </row>
    <row r="25" spans="1:12" ht="25.5" customHeight="1" x14ac:dyDescent="0.15">
      <c r="B25" s="5" t="s">
        <v>86</v>
      </c>
      <c r="C25" s="5"/>
      <c r="D25" s="5"/>
      <c r="E25" s="5"/>
      <c r="F25" s="5"/>
      <c r="G25" s="5"/>
      <c r="H25" s="5"/>
      <c r="I25" s="5"/>
      <c r="J25" s="5"/>
      <c r="K25" s="5"/>
      <c r="L25" s="5"/>
    </row>
    <row r="26" spans="1:12" ht="15.75" customHeight="1" x14ac:dyDescent="0.2">
      <c r="B26" s="7" t="s">
        <v>87</v>
      </c>
      <c r="C26" s="7"/>
      <c r="D26" s="7"/>
      <c r="E26" s="7"/>
      <c r="F26" s="7"/>
      <c r="G26" s="7"/>
      <c r="H26" s="7"/>
      <c r="I26" s="7"/>
      <c r="J26" s="7"/>
      <c r="K26" s="7"/>
      <c r="L26" s="7"/>
    </row>
    <row r="28" spans="1:12" x14ac:dyDescent="0.15">
      <c r="C28" s="212"/>
      <c r="D28" s="212"/>
      <c r="E28" s="212"/>
      <c r="F28" s="212"/>
      <c r="G28" s="212"/>
      <c r="H28" s="212"/>
      <c r="I28" s="212"/>
      <c r="J28" s="212"/>
    </row>
  </sheetData>
  <mergeCells count="8">
    <mergeCell ref="B2:G2"/>
    <mergeCell ref="B3:G3"/>
    <mergeCell ref="B6:B7"/>
    <mergeCell ref="C6:G6"/>
    <mergeCell ref="H6:L6"/>
    <mergeCell ref="B24:G24"/>
    <mergeCell ref="B25:L25"/>
    <mergeCell ref="B26:L26"/>
  </mergeCells>
  <pageMargins left="0.7" right="0.7" top="0.75" bottom="0.75" header="0.3" footer="0.3"/>
  <pageSetup scale="8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1339F-E8AD-4E45-9FFF-41E7017DBC30}">
  <sheetPr>
    <tabColor rgb="FFFF1D3D"/>
    <pageSetUpPr fitToPage="1"/>
  </sheetPr>
  <dimension ref="A2:L41"/>
  <sheetViews>
    <sheetView showGridLines="0" workbookViewId="0">
      <selection activeCell="A2" sqref="A2"/>
    </sheetView>
  </sheetViews>
  <sheetFormatPr baseColWidth="10" defaultColWidth="11.42578125" defaultRowHeight="10.5" x14ac:dyDescent="0.15"/>
  <cols>
    <col min="1" max="1" width="11.42578125" style="10"/>
    <col min="2" max="2" width="51.140625" style="10" customWidth="1"/>
    <col min="3" max="7" width="11.42578125" style="10"/>
    <col min="8" max="8" width="11.42578125" style="10" customWidth="1"/>
    <col min="9" max="16384" width="11.42578125" style="10"/>
  </cols>
  <sheetData>
    <row r="2" spans="1:12" ht="12" x14ac:dyDescent="0.2">
      <c r="A2" s="22" t="s">
        <v>142</v>
      </c>
      <c r="B2" s="6" t="s">
        <v>173</v>
      </c>
      <c r="C2" s="6"/>
      <c r="D2" s="6"/>
      <c r="E2" s="6"/>
      <c r="F2" s="6"/>
      <c r="G2" s="6"/>
    </row>
    <row r="3" spans="1:12" ht="12" x14ac:dyDescent="0.2">
      <c r="A3" s="22"/>
      <c r="B3" s="6" t="s">
        <v>75</v>
      </c>
      <c r="C3" s="6"/>
      <c r="D3" s="6"/>
      <c r="E3" s="6"/>
      <c r="F3" s="6"/>
      <c r="G3" s="6"/>
    </row>
    <row r="6" spans="1:12" ht="12.75" customHeight="1" x14ac:dyDescent="0.15">
      <c r="B6" s="191" t="s">
        <v>284</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21</v>
      </c>
      <c r="C8" s="225">
        <v>10708.798113999999</v>
      </c>
      <c r="D8" s="225">
        <v>12846.016138000001</v>
      </c>
      <c r="E8" s="202">
        <v>0.1995759002315991</v>
      </c>
      <c r="F8" s="226">
        <v>2137.2180240000016</v>
      </c>
      <c r="G8" s="202">
        <v>0.37284433752529417</v>
      </c>
      <c r="H8" s="225">
        <v>2971.3983320000002</v>
      </c>
      <c r="I8" s="225">
        <v>3987.7152169999999</v>
      </c>
      <c r="J8" s="202">
        <v>0.34203320169326923</v>
      </c>
      <c r="K8" s="226">
        <v>1016.3168849999997</v>
      </c>
      <c r="L8" s="202">
        <v>0.35049694644212226</v>
      </c>
    </row>
    <row r="9" spans="1:12" x14ac:dyDescent="0.15">
      <c r="A9" s="133">
        <v>2</v>
      </c>
      <c r="B9" s="197" t="s">
        <v>22</v>
      </c>
      <c r="C9" s="230">
        <v>4431.392879</v>
      </c>
      <c r="D9" s="230">
        <v>5351.7234930000004</v>
      </c>
      <c r="E9" s="209">
        <v>0.20768427425186564</v>
      </c>
      <c r="F9" s="231">
        <v>920.33061400000042</v>
      </c>
      <c r="G9" s="209">
        <v>0.15532907470539706</v>
      </c>
      <c r="H9" s="230">
        <v>1703.9494810000001</v>
      </c>
      <c r="I9" s="230">
        <v>1808.0778270000001</v>
      </c>
      <c r="J9" s="209">
        <v>6.110999601871403E-2</v>
      </c>
      <c r="K9" s="231">
        <v>104.12834599999996</v>
      </c>
      <c r="L9" s="209">
        <v>0.15891951225392831</v>
      </c>
    </row>
    <row r="10" spans="1:12" x14ac:dyDescent="0.15">
      <c r="A10" s="133">
        <v>3</v>
      </c>
      <c r="B10" s="193" t="s">
        <v>24</v>
      </c>
      <c r="C10" s="225">
        <v>2489.893975</v>
      </c>
      <c r="D10" s="225">
        <v>3046.2691540000001</v>
      </c>
      <c r="E10" s="202">
        <v>0.22345336170388541</v>
      </c>
      <c r="F10" s="226">
        <v>556.37517900000012</v>
      </c>
      <c r="G10" s="202">
        <v>8.8415287077764707E-2</v>
      </c>
      <c r="H10" s="225">
        <v>965.06100000000004</v>
      </c>
      <c r="I10" s="225">
        <v>1015.258957</v>
      </c>
      <c r="J10" s="202">
        <v>5.2015320275091481E-2</v>
      </c>
      <c r="K10" s="226">
        <v>50.197956999999974</v>
      </c>
      <c r="L10" s="202">
        <v>8.9235350297712582E-2</v>
      </c>
    </row>
    <row r="11" spans="1:12" x14ac:dyDescent="0.15">
      <c r="A11" s="133">
        <v>4</v>
      </c>
      <c r="B11" s="197" t="s">
        <v>26</v>
      </c>
      <c r="C11" s="230">
        <v>1150.3249659999999</v>
      </c>
      <c r="D11" s="230">
        <v>1731.3170339999999</v>
      </c>
      <c r="E11" s="209">
        <v>0.50506777230113609</v>
      </c>
      <c r="F11" s="231">
        <v>580.99206800000002</v>
      </c>
      <c r="G11" s="209">
        <v>5.0249956535434265E-2</v>
      </c>
      <c r="H11" s="230">
        <v>509.432725</v>
      </c>
      <c r="I11" s="230">
        <v>705.34663899999998</v>
      </c>
      <c r="J11" s="209">
        <v>0.38457269112423043</v>
      </c>
      <c r="K11" s="231">
        <v>195.91391399999998</v>
      </c>
      <c r="L11" s="209">
        <v>6.1995862216736114E-2</v>
      </c>
    </row>
    <row r="12" spans="1:12" x14ac:dyDescent="0.15">
      <c r="A12" s="133">
        <v>5</v>
      </c>
      <c r="B12" s="193" t="s">
        <v>29</v>
      </c>
      <c r="C12" s="225">
        <v>477.92377599999998</v>
      </c>
      <c r="D12" s="225">
        <v>1684.9494139999999</v>
      </c>
      <c r="E12" s="202">
        <v>2.5255609756481334</v>
      </c>
      <c r="F12" s="226">
        <v>1207.0256380000001</v>
      </c>
      <c r="G12" s="227">
        <v>4.8904177083205103E-2</v>
      </c>
      <c r="H12" s="225">
        <v>144.58170899999999</v>
      </c>
      <c r="I12" s="225">
        <v>647.826143</v>
      </c>
      <c r="J12" s="228">
        <v>3.4806922499442861</v>
      </c>
      <c r="K12" s="226">
        <v>503.24443400000001</v>
      </c>
      <c r="L12" s="227">
        <v>5.6940145569797755E-2</v>
      </c>
    </row>
    <row r="13" spans="1:12" x14ac:dyDescent="0.15">
      <c r="A13" s="133">
        <v>6</v>
      </c>
      <c r="B13" s="197" t="s">
        <v>149</v>
      </c>
      <c r="C13" s="230">
        <v>1231.746212</v>
      </c>
      <c r="D13" s="230">
        <v>1263.3808039999999</v>
      </c>
      <c r="E13" s="209">
        <v>2.5682719128183429E-2</v>
      </c>
      <c r="F13" s="231">
        <v>31.634591999999884</v>
      </c>
      <c r="G13" s="233">
        <v>3.6668518383388117E-2</v>
      </c>
      <c r="H13" s="230">
        <v>484.08673599999997</v>
      </c>
      <c r="I13" s="230">
        <v>409.82065699999998</v>
      </c>
      <c r="J13" s="209">
        <v>-0.15341481903358745</v>
      </c>
      <c r="K13" s="231">
        <v>-74.266078999999991</v>
      </c>
      <c r="L13" s="233">
        <v>3.6020849296120726E-2</v>
      </c>
    </row>
    <row r="14" spans="1:12" x14ac:dyDescent="0.15">
      <c r="A14" s="133">
        <v>7</v>
      </c>
      <c r="B14" s="193" t="s">
        <v>164</v>
      </c>
      <c r="C14" s="225">
        <v>539.98060299999997</v>
      </c>
      <c r="D14" s="225">
        <v>656.55566599999997</v>
      </c>
      <c r="E14" s="202">
        <v>0.21588750105529253</v>
      </c>
      <c r="F14" s="226">
        <v>116.575063</v>
      </c>
      <c r="G14" s="227">
        <v>1.9055951643570032E-2</v>
      </c>
      <c r="H14" s="225">
        <v>187.48366200000001</v>
      </c>
      <c r="I14" s="225">
        <v>208.73040499999999</v>
      </c>
      <c r="J14" s="202">
        <v>0.11332583742683666</v>
      </c>
      <c r="K14" s="226">
        <v>21.246742999999981</v>
      </c>
      <c r="L14" s="227">
        <v>1.8346187127466451E-2</v>
      </c>
    </row>
    <row r="15" spans="1:12" x14ac:dyDescent="0.15">
      <c r="A15" s="133">
        <v>8</v>
      </c>
      <c r="B15" s="197" t="s">
        <v>156</v>
      </c>
      <c r="C15" s="230">
        <v>373.31475499999999</v>
      </c>
      <c r="D15" s="230">
        <v>623.614869</v>
      </c>
      <c r="E15" s="209">
        <v>0.67048009929315544</v>
      </c>
      <c r="F15" s="231">
        <v>250.30011400000001</v>
      </c>
      <c r="G15" s="233">
        <v>1.8099873937993342E-2</v>
      </c>
      <c r="H15" s="230">
        <v>180.062724</v>
      </c>
      <c r="I15" s="230">
        <v>196.96329900000001</v>
      </c>
      <c r="J15" s="209">
        <v>9.3859376469279665E-2</v>
      </c>
      <c r="K15" s="231">
        <v>16.900575000000003</v>
      </c>
      <c r="L15" s="233">
        <v>1.7311927031891335E-2</v>
      </c>
    </row>
    <row r="16" spans="1:12" x14ac:dyDescent="0.15">
      <c r="A16" s="133">
        <v>9</v>
      </c>
      <c r="B16" s="193" t="s">
        <v>162</v>
      </c>
      <c r="C16" s="225">
        <v>474.34810599999997</v>
      </c>
      <c r="D16" s="225">
        <v>604.73436500000003</v>
      </c>
      <c r="E16" s="202">
        <v>0.27487462762210346</v>
      </c>
      <c r="F16" s="226">
        <v>130.38625900000005</v>
      </c>
      <c r="G16" s="227">
        <v>1.7551883889529989E-2</v>
      </c>
      <c r="H16" s="225">
        <v>178.864463</v>
      </c>
      <c r="I16" s="225">
        <v>155.62707599999999</v>
      </c>
      <c r="J16" s="202">
        <v>-0.12991617569108749</v>
      </c>
      <c r="K16" s="226">
        <v>-23.237387000000012</v>
      </c>
      <c r="L16" s="227">
        <v>1.3678713737926408E-2</v>
      </c>
    </row>
    <row r="17" spans="1:12" x14ac:dyDescent="0.15">
      <c r="A17" s="133">
        <v>10</v>
      </c>
      <c r="B17" s="197" t="s">
        <v>146</v>
      </c>
      <c r="C17" s="230">
        <v>424.83430099999998</v>
      </c>
      <c r="D17" s="230">
        <v>541.907737</v>
      </c>
      <c r="E17" s="209">
        <v>0.27557434916254575</v>
      </c>
      <c r="F17" s="231">
        <v>117.07343600000002</v>
      </c>
      <c r="G17" s="233">
        <v>1.5728396183772281E-2</v>
      </c>
      <c r="H17" s="230">
        <v>123.76862</v>
      </c>
      <c r="I17" s="230">
        <v>197.48367300000001</v>
      </c>
      <c r="J17" s="209">
        <v>0.5955875810847695</v>
      </c>
      <c r="K17" s="231">
        <v>73.715053000000012</v>
      </c>
      <c r="L17" s="233">
        <v>1.7357664876266561E-2</v>
      </c>
    </row>
    <row r="18" spans="1:12" x14ac:dyDescent="0.15">
      <c r="A18" s="133">
        <v>11</v>
      </c>
      <c r="B18" s="193" t="s">
        <v>161</v>
      </c>
      <c r="C18" s="225">
        <v>465.09985799999998</v>
      </c>
      <c r="D18" s="225">
        <v>517.77771399999995</v>
      </c>
      <c r="E18" s="202">
        <v>0.11326138912732153</v>
      </c>
      <c r="F18" s="226">
        <v>52.677855999999963</v>
      </c>
      <c r="G18" s="227">
        <v>1.5028043456260774E-2</v>
      </c>
      <c r="H18" s="225">
        <v>158.46611999999999</v>
      </c>
      <c r="I18" s="225">
        <v>211.750012</v>
      </c>
      <c r="J18" s="202">
        <v>0.33624784906704352</v>
      </c>
      <c r="K18" s="226">
        <v>53.283892000000009</v>
      </c>
      <c r="L18" s="227">
        <v>1.8611592999090223E-2</v>
      </c>
    </row>
    <row r="19" spans="1:12" x14ac:dyDescent="0.15">
      <c r="A19" s="133">
        <v>12</v>
      </c>
      <c r="B19" s="197" t="s">
        <v>168</v>
      </c>
      <c r="C19" s="230">
        <v>386.70195200000001</v>
      </c>
      <c r="D19" s="230">
        <v>391.30025000000001</v>
      </c>
      <c r="E19" s="209">
        <v>1.1891064878824409E-2</v>
      </c>
      <c r="F19" s="231">
        <v>4.5982979999999998</v>
      </c>
      <c r="G19" s="233">
        <v>1.1357146131333311E-2</v>
      </c>
      <c r="H19" s="230">
        <v>130.58590699999999</v>
      </c>
      <c r="I19" s="230">
        <v>195.61057</v>
      </c>
      <c r="J19" s="209">
        <v>0.49794548656770443</v>
      </c>
      <c r="K19" s="231">
        <v>65.024663000000004</v>
      </c>
      <c r="L19" s="233">
        <v>1.7193030029958385E-2</v>
      </c>
    </row>
    <row r="20" spans="1:12" x14ac:dyDescent="0.15">
      <c r="A20" s="133">
        <v>13</v>
      </c>
      <c r="B20" s="193" t="s">
        <v>158</v>
      </c>
      <c r="C20" s="225">
        <v>256.62370299999998</v>
      </c>
      <c r="D20" s="225">
        <v>372.93052699999998</v>
      </c>
      <c r="E20" s="202">
        <v>0.45321933492636113</v>
      </c>
      <c r="F20" s="226">
        <v>116.30682400000001</v>
      </c>
      <c r="G20" s="227">
        <v>1.0823981052846612E-2</v>
      </c>
      <c r="H20" s="225">
        <v>123.200187</v>
      </c>
      <c r="I20" s="225">
        <v>61.307898000000002</v>
      </c>
      <c r="J20" s="202">
        <v>-0.50237171312085749</v>
      </c>
      <c r="K20" s="226">
        <v>-61.892288999999998</v>
      </c>
      <c r="L20" s="227">
        <v>5.3886072280635222E-3</v>
      </c>
    </row>
    <row r="21" spans="1:12" x14ac:dyDescent="0.15">
      <c r="A21" s="133">
        <v>14</v>
      </c>
      <c r="B21" s="197" t="s">
        <v>28</v>
      </c>
      <c r="C21" s="230">
        <v>326.017382</v>
      </c>
      <c r="D21" s="230">
        <v>346.01227899999998</v>
      </c>
      <c r="E21" s="209">
        <v>6.133076978085783E-2</v>
      </c>
      <c r="F21" s="231">
        <v>19.99489699999998</v>
      </c>
      <c r="G21" s="233">
        <v>1.0042702543222683E-2</v>
      </c>
      <c r="H21" s="230">
        <v>78.884777</v>
      </c>
      <c r="I21" s="230">
        <v>150.47985800000001</v>
      </c>
      <c r="J21" s="209">
        <v>0.90759058620397703</v>
      </c>
      <c r="K21" s="231">
        <v>71.595081000000008</v>
      </c>
      <c r="L21" s="233">
        <v>1.3226303248837081E-2</v>
      </c>
    </row>
    <row r="22" spans="1:12" x14ac:dyDescent="0.15">
      <c r="A22" s="133">
        <v>15</v>
      </c>
      <c r="B22" s="193" t="s">
        <v>151</v>
      </c>
      <c r="C22" s="225">
        <v>304.63818900000001</v>
      </c>
      <c r="D22" s="225">
        <v>314.39534099999997</v>
      </c>
      <c r="E22" s="202">
        <v>3.2028656788003484E-2</v>
      </c>
      <c r="F22" s="226">
        <v>9.7571519999999623</v>
      </c>
      <c r="G22" s="227">
        <v>9.12504868255864E-3</v>
      </c>
      <c r="H22" s="225">
        <v>121.46603899999999</v>
      </c>
      <c r="I22" s="225">
        <v>115.67210799999999</v>
      </c>
      <c r="J22" s="202">
        <v>-4.7700007736318772E-2</v>
      </c>
      <c r="K22" s="226">
        <v>-5.7939310000000006</v>
      </c>
      <c r="L22" s="227">
        <v>1.016690471518277E-2</v>
      </c>
    </row>
    <row r="23" spans="1:12" x14ac:dyDescent="0.15">
      <c r="A23" s="133">
        <v>16</v>
      </c>
      <c r="B23" s="197" t="s">
        <v>150</v>
      </c>
      <c r="C23" s="230">
        <v>49.807273000000002</v>
      </c>
      <c r="D23" s="230">
        <v>304.86641900000001</v>
      </c>
      <c r="E23" s="209">
        <v>5.1209217175973478</v>
      </c>
      <c r="F23" s="231">
        <v>255.059146</v>
      </c>
      <c r="G23" s="233">
        <v>8.8484800894435677E-3</v>
      </c>
      <c r="H23" s="230">
        <v>48.915683999999999</v>
      </c>
      <c r="I23" s="230">
        <v>106.837812</v>
      </c>
      <c r="J23" s="209">
        <v>1.1841218043685129</v>
      </c>
      <c r="K23" s="231">
        <v>57.922128000000001</v>
      </c>
      <c r="L23" s="233">
        <v>9.39042154036486E-3</v>
      </c>
    </row>
    <row r="24" spans="1:12" x14ac:dyDescent="0.15">
      <c r="A24" s="133">
        <v>17</v>
      </c>
      <c r="B24" s="193" t="s">
        <v>147</v>
      </c>
      <c r="C24" s="225">
        <v>269.79665699999998</v>
      </c>
      <c r="D24" s="225">
        <v>290.034806</v>
      </c>
      <c r="E24" s="202">
        <v>7.5012601064215589E-2</v>
      </c>
      <c r="F24" s="226">
        <v>20.238149000000021</v>
      </c>
      <c r="G24" s="227">
        <v>8.4180055466739605E-3</v>
      </c>
      <c r="H24" s="225">
        <v>88.774961000000005</v>
      </c>
      <c r="I24" s="225">
        <v>103.445122</v>
      </c>
      <c r="J24" s="202">
        <v>0.16525111174084306</v>
      </c>
      <c r="K24" s="226">
        <v>14.670160999999993</v>
      </c>
      <c r="L24" s="227">
        <v>9.0922238455657511E-3</v>
      </c>
    </row>
    <row r="25" spans="1:12" x14ac:dyDescent="0.15">
      <c r="A25" s="133">
        <v>18</v>
      </c>
      <c r="B25" s="197" t="s">
        <v>160</v>
      </c>
      <c r="C25" s="230">
        <v>143.613654</v>
      </c>
      <c r="D25" s="230">
        <v>244.60900899999999</v>
      </c>
      <c r="E25" s="209">
        <v>0.70324340469743918</v>
      </c>
      <c r="F25" s="231">
        <v>100.99535499999999</v>
      </c>
      <c r="G25" s="233">
        <v>7.0995616799468565E-3</v>
      </c>
      <c r="H25" s="230">
        <v>67.506613999999999</v>
      </c>
      <c r="I25" s="230">
        <v>92.696507999999994</v>
      </c>
      <c r="J25" s="209">
        <v>0.37314705193182984</v>
      </c>
      <c r="K25" s="231">
        <v>25.189893999999995</v>
      </c>
      <c r="L25" s="233">
        <v>8.147483265941495E-3</v>
      </c>
    </row>
    <row r="26" spans="1:12" x14ac:dyDescent="0.15">
      <c r="A26" s="133">
        <v>19</v>
      </c>
      <c r="B26" s="193" t="s">
        <v>32</v>
      </c>
      <c r="C26" s="225">
        <v>170.486121</v>
      </c>
      <c r="D26" s="225">
        <v>232.135526</v>
      </c>
      <c r="E26" s="202">
        <v>0.36160952362802612</v>
      </c>
      <c r="F26" s="226">
        <v>61.649405000000002</v>
      </c>
      <c r="G26" s="227">
        <v>6.7375297896076561E-3</v>
      </c>
      <c r="H26" s="225">
        <v>46.036462999999998</v>
      </c>
      <c r="I26" s="225">
        <v>75.624549000000002</v>
      </c>
      <c r="J26" s="202">
        <v>0.6427098015761985</v>
      </c>
      <c r="K26" s="226">
        <v>29.588086000000004</v>
      </c>
      <c r="L26" s="227">
        <v>6.6469574827119991E-3</v>
      </c>
    </row>
    <row r="27" spans="1:12" x14ac:dyDescent="0.15">
      <c r="A27" s="133">
        <v>20</v>
      </c>
      <c r="B27" s="197" t="s">
        <v>148</v>
      </c>
      <c r="C27" s="230">
        <v>168.438534</v>
      </c>
      <c r="D27" s="230">
        <v>220.40315699999999</v>
      </c>
      <c r="E27" s="209">
        <v>0.30850792728936938</v>
      </c>
      <c r="F27" s="231">
        <v>51.964622999999989</v>
      </c>
      <c r="G27" s="233">
        <v>6.3970080823004798E-3</v>
      </c>
      <c r="H27" s="230">
        <v>61.028955000000003</v>
      </c>
      <c r="I27" s="230">
        <v>102.39164</v>
      </c>
      <c r="J27" s="209">
        <v>0.67775509182485583</v>
      </c>
      <c r="K27" s="231">
        <v>41.362684999999992</v>
      </c>
      <c r="L27" s="233">
        <v>8.9996289123675053E-3</v>
      </c>
    </row>
    <row r="28" spans="1:12" x14ac:dyDescent="0.15">
      <c r="A28" s="133">
        <v>21</v>
      </c>
      <c r="B28" s="193" t="s">
        <v>169</v>
      </c>
      <c r="C28" s="225">
        <v>280.631215</v>
      </c>
      <c r="D28" s="225">
        <v>199.95472699999999</v>
      </c>
      <c r="E28" s="202">
        <v>-0.28748223179663035</v>
      </c>
      <c r="F28" s="226">
        <v>-80.676488000000006</v>
      </c>
      <c r="G28" s="227">
        <v>5.8035103585797818E-3</v>
      </c>
      <c r="H28" s="225">
        <v>86.797025000000005</v>
      </c>
      <c r="I28" s="225">
        <v>57.173641000000003</v>
      </c>
      <c r="J28" s="202">
        <v>-0.34129492341471379</v>
      </c>
      <c r="K28" s="226">
        <v>-29.623384000000001</v>
      </c>
      <c r="L28" s="227">
        <v>5.0252301122329941E-3</v>
      </c>
    </row>
    <row r="29" spans="1:12" x14ac:dyDescent="0.15">
      <c r="A29" s="133">
        <v>22</v>
      </c>
      <c r="B29" s="197" t="s">
        <v>34</v>
      </c>
      <c r="C29" s="230">
        <v>142.510378</v>
      </c>
      <c r="D29" s="230">
        <v>192.897243</v>
      </c>
      <c r="E29" s="209">
        <v>0.35356628553746461</v>
      </c>
      <c r="F29" s="231">
        <v>50.386865</v>
      </c>
      <c r="G29" s="233">
        <v>5.5986730830923604E-3</v>
      </c>
      <c r="H29" s="230">
        <v>53.567022999999999</v>
      </c>
      <c r="I29" s="230">
        <v>70.779882999999998</v>
      </c>
      <c r="J29" s="209">
        <v>0.32133314558100423</v>
      </c>
      <c r="K29" s="231">
        <v>17.212859999999999</v>
      </c>
      <c r="L29" s="233">
        <v>6.2211395526118084E-3</v>
      </c>
    </row>
    <row r="30" spans="1:12" x14ac:dyDescent="0.15">
      <c r="A30" s="133">
        <v>23</v>
      </c>
      <c r="B30" s="193" t="s">
        <v>167</v>
      </c>
      <c r="C30" s="225">
        <v>87.405688999999995</v>
      </c>
      <c r="D30" s="225">
        <v>135.072517</v>
      </c>
      <c r="E30" s="202">
        <v>0.54535155028638949</v>
      </c>
      <c r="F30" s="226">
        <v>47.66682800000001</v>
      </c>
      <c r="G30" s="227">
        <v>3.9203611904055843E-3</v>
      </c>
      <c r="H30" s="225">
        <v>39.747664</v>
      </c>
      <c r="I30" s="225">
        <v>29.353238999999999</v>
      </c>
      <c r="J30" s="202">
        <v>-0.26151033680872415</v>
      </c>
      <c r="K30" s="226">
        <v>-10.394425000000002</v>
      </c>
      <c r="L30" s="227">
        <v>2.579978779283479E-3</v>
      </c>
    </row>
    <row r="31" spans="1:12" x14ac:dyDescent="0.15">
      <c r="A31" s="133">
        <v>24</v>
      </c>
      <c r="B31" s="197" t="s">
        <v>33</v>
      </c>
      <c r="C31" s="230">
        <v>182.006471</v>
      </c>
      <c r="D31" s="230">
        <v>126.018416</v>
      </c>
      <c r="E31" s="209">
        <v>-0.30761573856349322</v>
      </c>
      <c r="F31" s="231">
        <v>-55.988055000000003</v>
      </c>
      <c r="G31" s="233">
        <v>3.6575738598458645E-3</v>
      </c>
      <c r="H31" s="230">
        <v>64.276137000000006</v>
      </c>
      <c r="I31" s="230">
        <v>21.537559999999999</v>
      </c>
      <c r="J31" s="209">
        <v>-0.66492136887442377</v>
      </c>
      <c r="K31" s="231">
        <v>-42.738577000000006</v>
      </c>
      <c r="L31" s="233">
        <v>1.8930261071885351E-3</v>
      </c>
    </row>
    <row r="32" spans="1:12" x14ac:dyDescent="0.15">
      <c r="A32" s="133">
        <v>25</v>
      </c>
      <c r="B32" s="193" t="s">
        <v>152</v>
      </c>
      <c r="C32" s="225">
        <v>49.957720000000002</v>
      </c>
      <c r="D32" s="225">
        <v>104.708938</v>
      </c>
      <c r="E32" s="202">
        <v>1.0959510962469863</v>
      </c>
      <c r="F32" s="226">
        <v>54.751218000000001</v>
      </c>
      <c r="G32" s="227">
        <v>3.0390849740645951E-3</v>
      </c>
      <c r="H32" s="225">
        <v>17.299748999999998</v>
      </c>
      <c r="I32" s="225">
        <v>27.616154999999999</v>
      </c>
      <c r="J32" s="202">
        <v>0.59633269823741375</v>
      </c>
      <c r="K32" s="226">
        <v>10.316406000000001</v>
      </c>
      <c r="L32" s="227">
        <v>2.4272992110139311E-3</v>
      </c>
    </row>
    <row r="33" spans="1:12" x14ac:dyDescent="0.15">
      <c r="A33" s="133">
        <v>26</v>
      </c>
      <c r="B33" s="197" t="s">
        <v>166</v>
      </c>
      <c r="C33" s="230">
        <v>119.82851100000001</v>
      </c>
      <c r="D33" s="230">
        <v>102.335656</v>
      </c>
      <c r="E33" s="209">
        <v>-0.14598241148135438</v>
      </c>
      <c r="F33" s="231">
        <v>-17.492855000000006</v>
      </c>
      <c r="G33" s="233">
        <v>2.9702025481400957E-3</v>
      </c>
      <c r="H33" s="230">
        <v>39.571137</v>
      </c>
      <c r="I33" s="230">
        <v>50.347835000000003</v>
      </c>
      <c r="J33" s="209">
        <v>0.27233733516426395</v>
      </c>
      <c r="K33" s="231">
        <v>10.776698000000003</v>
      </c>
      <c r="L33" s="233">
        <v>4.4252815126421324E-3</v>
      </c>
    </row>
    <row r="34" spans="1:12" x14ac:dyDescent="0.15">
      <c r="A34" s="133">
        <v>27</v>
      </c>
      <c r="B34" s="193" t="s">
        <v>280</v>
      </c>
      <c r="C34" s="225">
        <v>91.621258999999995</v>
      </c>
      <c r="D34" s="225">
        <v>98.262922000000003</v>
      </c>
      <c r="E34" s="202">
        <v>7.2490414042444051E-2</v>
      </c>
      <c r="F34" s="226">
        <v>6.6416630000000083</v>
      </c>
      <c r="G34" s="227">
        <v>2.8519950203093579E-3</v>
      </c>
      <c r="H34" s="225">
        <v>31.231459999999998</v>
      </c>
      <c r="I34" s="225">
        <v>27.380382000000001</v>
      </c>
      <c r="J34" s="202">
        <v>-0.12330765196375704</v>
      </c>
      <c r="K34" s="226">
        <v>-3.8510779999999976</v>
      </c>
      <c r="L34" s="227">
        <v>2.4065761372595151E-3</v>
      </c>
    </row>
    <row r="35" spans="1:12" x14ac:dyDescent="0.15">
      <c r="A35" s="133">
        <v>28</v>
      </c>
      <c r="B35" s="197" t="s">
        <v>157</v>
      </c>
      <c r="C35" s="230">
        <v>73.784657999999993</v>
      </c>
      <c r="D35" s="230">
        <v>96.961298999999997</v>
      </c>
      <c r="E35" s="209">
        <v>0.31411192554419665</v>
      </c>
      <c r="F35" s="231">
        <v>23.176641000000004</v>
      </c>
      <c r="G35" s="233">
        <v>2.8142165557699041E-3</v>
      </c>
      <c r="H35" s="230">
        <v>28.805523000000001</v>
      </c>
      <c r="I35" s="230">
        <v>2.2444980000000001</v>
      </c>
      <c r="J35" s="209">
        <v>-0.9220809842612474</v>
      </c>
      <c r="K35" s="231">
        <v>-26.561025000000001</v>
      </c>
      <c r="L35" s="233">
        <v>1.9727830411302177E-4</v>
      </c>
    </row>
    <row r="36" spans="1:12" x14ac:dyDescent="0.15">
      <c r="A36" s="133">
        <v>29</v>
      </c>
      <c r="B36" s="193" t="s">
        <v>153</v>
      </c>
      <c r="C36" s="225">
        <v>94.192018000000004</v>
      </c>
      <c r="D36" s="225">
        <v>96.036924999999997</v>
      </c>
      <c r="E36" s="202">
        <v>1.9586659667913509E-2</v>
      </c>
      <c r="F36" s="226">
        <v>1.8449069999999921</v>
      </c>
      <c r="G36" s="227">
        <v>2.7873874121698036E-3</v>
      </c>
      <c r="H36" s="225">
        <v>31.097801</v>
      </c>
      <c r="I36" s="225">
        <v>30.908902000000001</v>
      </c>
      <c r="J36" s="202">
        <v>-6.0743523312146719E-3</v>
      </c>
      <c r="K36" s="226">
        <v>-0.18889899999999926</v>
      </c>
      <c r="L36" s="227">
        <v>2.7167124980978317E-3</v>
      </c>
    </row>
    <row r="37" spans="1:12" x14ac:dyDescent="0.15">
      <c r="A37" s="133">
        <v>30</v>
      </c>
      <c r="B37" s="197" t="s">
        <v>35</v>
      </c>
      <c r="C37" s="230">
        <v>63.676516999999997</v>
      </c>
      <c r="D37" s="230">
        <v>91.540854999999993</v>
      </c>
      <c r="E37" s="209">
        <v>0.43759205611073226</v>
      </c>
      <c r="F37" s="231">
        <v>27.864337999999996</v>
      </c>
      <c r="G37" s="233">
        <v>2.6568929286965534E-3</v>
      </c>
      <c r="H37" s="230">
        <v>19.472987</v>
      </c>
      <c r="I37" s="230">
        <v>35.170324000000001</v>
      </c>
      <c r="J37" s="209">
        <v>0.80610832842439639</v>
      </c>
      <c r="K37" s="231">
        <v>15.697337000000001</v>
      </c>
      <c r="L37" s="233">
        <v>3.0912666769253114E-3</v>
      </c>
    </row>
    <row r="38" spans="1:12" s="169" customFormat="1" ht="11.25" thickBot="1" x14ac:dyDescent="0.2">
      <c r="B38" s="222" t="s">
        <v>19</v>
      </c>
      <c r="C38" s="223">
        <v>27304.211761999999</v>
      </c>
      <c r="D38" s="223">
        <v>34454.100129999999</v>
      </c>
      <c r="E38" s="224">
        <v>0.26186027380401034</v>
      </c>
      <c r="F38" s="223">
        <v>7149.8883679999999</v>
      </c>
      <c r="G38" s="224">
        <v>1</v>
      </c>
      <c r="H38" s="223">
        <v>9228.5902690000003</v>
      </c>
      <c r="I38" s="223">
        <v>11377.317998</v>
      </c>
      <c r="J38" s="224">
        <v>0.23283379870247867</v>
      </c>
      <c r="K38" s="223">
        <v>2148.7277290000002</v>
      </c>
      <c r="L38" s="224">
        <v>1</v>
      </c>
    </row>
    <row r="40" spans="1:12" ht="12" x14ac:dyDescent="0.2">
      <c r="B40" s="56" t="s">
        <v>81</v>
      </c>
      <c r="C40" s="56"/>
      <c r="D40" s="56"/>
      <c r="E40" s="56"/>
      <c r="F40" s="56"/>
      <c r="G40" s="56"/>
    </row>
    <row r="41" spans="1:12" ht="12" x14ac:dyDescent="0.2">
      <c r="B41" s="7" t="s">
        <v>87</v>
      </c>
      <c r="C41" s="7"/>
      <c r="D41" s="7"/>
      <c r="E41" s="7"/>
      <c r="F41" s="7"/>
      <c r="G41" s="7"/>
      <c r="H41" s="7"/>
      <c r="I41" s="7"/>
      <c r="J41" s="7"/>
      <c r="K41" s="7"/>
      <c r="L41" s="7"/>
    </row>
  </sheetData>
  <mergeCells count="7">
    <mergeCell ref="B2:G2"/>
    <mergeCell ref="B3:G3"/>
    <mergeCell ref="B6:B7"/>
    <mergeCell ref="C6:G6"/>
    <mergeCell ref="H6:L6"/>
    <mergeCell ref="B40:G40"/>
    <mergeCell ref="B41:L41"/>
  </mergeCells>
  <pageMargins left="0" right="0" top="0" bottom="0" header="0" footer="0"/>
  <pageSetup scale="7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E4DD-3396-44A1-BE01-B3E12BA97919}">
  <sheetPr>
    <tabColor rgb="FFFF1D3D"/>
    <pageSetUpPr fitToPage="1"/>
  </sheetPr>
  <dimension ref="A2:L41"/>
  <sheetViews>
    <sheetView showGridLines="0" workbookViewId="0">
      <selection activeCell="O40" sqref="O40"/>
    </sheetView>
  </sheetViews>
  <sheetFormatPr baseColWidth="10" defaultColWidth="11.42578125" defaultRowHeight="10.5" x14ac:dyDescent="0.15"/>
  <cols>
    <col min="1" max="1" width="11.42578125" style="10"/>
    <col min="2" max="2" width="51.140625" style="10" customWidth="1"/>
    <col min="3" max="7" width="11.42578125" style="10"/>
    <col min="8" max="8" width="11.42578125" style="10" customWidth="1"/>
    <col min="9" max="16384" width="11.42578125" style="10"/>
  </cols>
  <sheetData>
    <row r="2" spans="1:12" ht="12" x14ac:dyDescent="0.2">
      <c r="A2" s="22" t="s">
        <v>143</v>
      </c>
      <c r="B2" s="6" t="s">
        <v>175</v>
      </c>
      <c r="C2" s="6"/>
      <c r="D2" s="6"/>
      <c r="E2" s="6"/>
      <c r="F2" s="6"/>
      <c r="G2" s="6"/>
    </row>
    <row r="3" spans="1:12" ht="12" x14ac:dyDescent="0.2">
      <c r="A3" s="22"/>
      <c r="B3" s="6" t="s">
        <v>75</v>
      </c>
      <c r="C3" s="6"/>
      <c r="D3" s="6"/>
      <c r="E3" s="6"/>
      <c r="F3" s="6"/>
      <c r="G3" s="6"/>
    </row>
    <row r="6" spans="1:12" ht="12.75" customHeight="1" x14ac:dyDescent="0.15">
      <c r="B6" s="191" t="s">
        <v>285</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21</v>
      </c>
      <c r="C8" s="225">
        <v>5340.0441639999999</v>
      </c>
      <c r="D8" s="225">
        <v>5350.4606469999999</v>
      </c>
      <c r="E8" s="202">
        <v>1.9506361146266471E-3</v>
      </c>
      <c r="F8" s="226">
        <v>10.416482999999971</v>
      </c>
      <c r="G8" s="202">
        <v>0.27189836251822935</v>
      </c>
      <c r="H8" s="225">
        <v>1690.649469</v>
      </c>
      <c r="I8" s="225">
        <v>1586.5413160000001</v>
      </c>
      <c r="J8" s="202">
        <v>-6.1578792593581677E-2</v>
      </c>
      <c r="K8" s="226">
        <v>-104.1081529999999</v>
      </c>
      <c r="L8" s="202">
        <v>0.22624480763096286</v>
      </c>
    </row>
    <row r="9" spans="1:12" x14ac:dyDescent="0.15">
      <c r="A9" s="133">
        <v>2</v>
      </c>
      <c r="B9" s="197" t="s">
        <v>22</v>
      </c>
      <c r="C9" s="230">
        <v>3882.874253</v>
      </c>
      <c r="D9" s="230">
        <v>3643.7530750000001</v>
      </c>
      <c r="E9" s="209">
        <v>-6.1583549303779073E-2</v>
      </c>
      <c r="F9" s="231">
        <v>-239.12117799999987</v>
      </c>
      <c r="G9" s="209">
        <v>0.18516732668032329</v>
      </c>
      <c r="H9" s="230">
        <v>1331.894722</v>
      </c>
      <c r="I9" s="230">
        <v>1423.5995579999999</v>
      </c>
      <c r="J9" s="209">
        <v>6.8852916439442025E-2</v>
      </c>
      <c r="K9" s="231">
        <v>91.704835999999887</v>
      </c>
      <c r="L9" s="209">
        <v>0.20300890049007317</v>
      </c>
    </row>
    <row r="10" spans="1:12" x14ac:dyDescent="0.15">
      <c r="A10" s="133">
        <v>3</v>
      </c>
      <c r="B10" s="193" t="s">
        <v>149</v>
      </c>
      <c r="C10" s="225">
        <v>1568.1596039999999</v>
      </c>
      <c r="D10" s="225">
        <v>1787.3365240000001</v>
      </c>
      <c r="E10" s="202">
        <v>0.13976697234193014</v>
      </c>
      <c r="F10" s="226">
        <v>219.17692000000011</v>
      </c>
      <c r="G10" s="202">
        <v>9.0828417627388622E-2</v>
      </c>
      <c r="H10" s="225">
        <v>510.10294199999998</v>
      </c>
      <c r="I10" s="225">
        <v>710.83889799999997</v>
      </c>
      <c r="J10" s="202">
        <v>0.39352048277345553</v>
      </c>
      <c r="K10" s="226">
        <v>200.73595599999999</v>
      </c>
      <c r="L10" s="202">
        <v>0.10136742618218435</v>
      </c>
    </row>
    <row r="11" spans="1:12" x14ac:dyDescent="0.15">
      <c r="A11" s="133">
        <v>4</v>
      </c>
      <c r="B11" s="197" t="s">
        <v>147</v>
      </c>
      <c r="C11" s="230">
        <v>1914.2955549999999</v>
      </c>
      <c r="D11" s="230">
        <v>1702.201489</v>
      </c>
      <c r="E11" s="209">
        <v>-0.11079483805205825</v>
      </c>
      <c r="F11" s="231">
        <v>-212.09406599999988</v>
      </c>
      <c r="G11" s="209">
        <v>8.6502046846134259E-2</v>
      </c>
      <c r="H11" s="230">
        <v>601.08506799999998</v>
      </c>
      <c r="I11" s="230">
        <v>653.27473099999997</v>
      </c>
      <c r="J11" s="209">
        <v>8.682575192501707E-2</v>
      </c>
      <c r="K11" s="231">
        <v>52.189662999999996</v>
      </c>
      <c r="L11" s="209">
        <v>9.3158630257356628E-2</v>
      </c>
    </row>
    <row r="12" spans="1:12" x14ac:dyDescent="0.15">
      <c r="A12" s="133">
        <v>5</v>
      </c>
      <c r="B12" s="193" t="s">
        <v>146</v>
      </c>
      <c r="C12" s="225">
        <v>633.55213700000002</v>
      </c>
      <c r="D12" s="225">
        <v>685.81584899999996</v>
      </c>
      <c r="E12" s="202">
        <v>8.2493150835982298E-2</v>
      </c>
      <c r="F12" s="226">
        <v>52.263711999999941</v>
      </c>
      <c r="G12" s="227">
        <v>3.4851617203596121E-2</v>
      </c>
      <c r="H12" s="225">
        <v>232.32731000000001</v>
      </c>
      <c r="I12" s="225">
        <v>273.94050099999998</v>
      </c>
      <c r="J12" s="228">
        <v>0.1791145044463347</v>
      </c>
      <c r="K12" s="226">
        <v>41.613190999999972</v>
      </c>
      <c r="L12" s="227">
        <v>3.9064608860822497E-2</v>
      </c>
    </row>
    <row r="13" spans="1:12" x14ac:dyDescent="0.15">
      <c r="A13" s="133">
        <v>6</v>
      </c>
      <c r="B13" s="197" t="s">
        <v>164</v>
      </c>
      <c r="C13" s="230">
        <v>515.56282599999997</v>
      </c>
      <c r="D13" s="230">
        <v>501.91270300000002</v>
      </c>
      <c r="E13" s="209">
        <v>-2.6476158310141495E-2</v>
      </c>
      <c r="F13" s="231">
        <v>-13.650122999999951</v>
      </c>
      <c r="G13" s="233">
        <v>2.5506073416186437E-2</v>
      </c>
      <c r="H13" s="230">
        <v>174.79485399999999</v>
      </c>
      <c r="I13" s="230">
        <v>187.51957300000001</v>
      </c>
      <c r="J13" s="209">
        <v>7.279801841305944E-2</v>
      </c>
      <c r="K13" s="231">
        <v>12.724719000000022</v>
      </c>
      <c r="L13" s="233">
        <v>2.6740765773051761E-2</v>
      </c>
    </row>
    <row r="14" spans="1:12" x14ac:dyDescent="0.15">
      <c r="A14" s="133">
        <v>7</v>
      </c>
      <c r="B14" s="193" t="s">
        <v>156</v>
      </c>
      <c r="C14" s="225">
        <v>438.89398999999997</v>
      </c>
      <c r="D14" s="225">
        <v>488.13749300000001</v>
      </c>
      <c r="E14" s="202">
        <v>0.11219908251648647</v>
      </c>
      <c r="F14" s="226">
        <v>49.243503000000032</v>
      </c>
      <c r="G14" s="227">
        <v>2.4806048261446757E-2</v>
      </c>
      <c r="H14" s="225">
        <v>153.54354799999999</v>
      </c>
      <c r="I14" s="225">
        <v>171.22197499999999</v>
      </c>
      <c r="J14" s="202">
        <v>0.11513624134828504</v>
      </c>
      <c r="K14" s="226">
        <v>17.678426999999999</v>
      </c>
      <c r="L14" s="227">
        <v>2.4416687044580266E-2</v>
      </c>
    </row>
    <row r="15" spans="1:12" x14ac:dyDescent="0.15">
      <c r="A15" s="133">
        <v>8</v>
      </c>
      <c r="B15" s="197" t="s">
        <v>24</v>
      </c>
      <c r="C15" s="230">
        <v>398.59110500000003</v>
      </c>
      <c r="D15" s="230">
        <v>437.02561700000001</v>
      </c>
      <c r="E15" s="209">
        <v>9.6425914973692128E-2</v>
      </c>
      <c r="F15" s="231">
        <v>38.434511999999984</v>
      </c>
      <c r="G15" s="233">
        <v>2.2208657811069937E-2</v>
      </c>
      <c r="H15" s="230">
        <v>128.516515</v>
      </c>
      <c r="I15" s="230">
        <v>154.04884799999999</v>
      </c>
      <c r="J15" s="209">
        <v>0.19866966513992379</v>
      </c>
      <c r="K15" s="231">
        <v>25.532332999999994</v>
      </c>
      <c r="L15" s="233">
        <v>2.1967755664505768E-2</v>
      </c>
    </row>
    <row r="16" spans="1:12" x14ac:dyDescent="0.15">
      <c r="A16" s="133">
        <v>9</v>
      </c>
      <c r="B16" s="193" t="s">
        <v>160</v>
      </c>
      <c r="C16" s="225">
        <v>322.48146400000002</v>
      </c>
      <c r="D16" s="225">
        <v>386.17236200000002</v>
      </c>
      <c r="E16" s="202">
        <v>0.19750250823718662</v>
      </c>
      <c r="F16" s="226">
        <v>63.690898000000004</v>
      </c>
      <c r="G16" s="227">
        <v>1.9624409897579589E-2</v>
      </c>
      <c r="H16" s="225">
        <v>108.99534</v>
      </c>
      <c r="I16" s="225">
        <v>151.314063</v>
      </c>
      <c r="J16" s="202">
        <v>0.38826176421854375</v>
      </c>
      <c r="K16" s="226">
        <v>42.318723000000006</v>
      </c>
      <c r="L16" s="227">
        <v>2.1577768401018053E-2</v>
      </c>
    </row>
    <row r="17" spans="1:12" x14ac:dyDescent="0.15">
      <c r="A17" s="133">
        <v>10</v>
      </c>
      <c r="B17" s="197" t="s">
        <v>26</v>
      </c>
      <c r="C17" s="230">
        <v>334.94633599999997</v>
      </c>
      <c r="D17" s="230">
        <v>352.196978</v>
      </c>
      <c r="E17" s="209">
        <v>5.1502704003306476E-2</v>
      </c>
      <c r="F17" s="231">
        <v>17.250642000000028</v>
      </c>
      <c r="G17" s="233">
        <v>1.7897857384627697E-2</v>
      </c>
      <c r="H17" s="230">
        <v>108.09112</v>
      </c>
      <c r="I17" s="230">
        <v>131.25782599999999</v>
      </c>
      <c r="J17" s="209">
        <v>0.21432570964201303</v>
      </c>
      <c r="K17" s="231">
        <v>23.166705999999991</v>
      </c>
      <c r="L17" s="233">
        <v>1.8717698237004747E-2</v>
      </c>
    </row>
    <row r="18" spans="1:12" x14ac:dyDescent="0.15">
      <c r="A18" s="133">
        <v>11</v>
      </c>
      <c r="B18" s="193" t="s">
        <v>161</v>
      </c>
      <c r="C18" s="225">
        <v>392.06449300000003</v>
      </c>
      <c r="D18" s="225">
        <v>336.26449300000002</v>
      </c>
      <c r="E18" s="202">
        <v>-0.14232352328829734</v>
      </c>
      <c r="F18" s="226">
        <v>-55.800000000000011</v>
      </c>
      <c r="G18" s="227">
        <v>1.7088204371895944E-2</v>
      </c>
      <c r="H18" s="225">
        <v>158.22795600000001</v>
      </c>
      <c r="I18" s="225">
        <v>127.214603</v>
      </c>
      <c r="J18" s="202">
        <v>-0.19600425730077686</v>
      </c>
      <c r="K18" s="226">
        <v>-31.013353000000009</v>
      </c>
      <c r="L18" s="227">
        <v>1.8141124402703112E-2</v>
      </c>
    </row>
    <row r="19" spans="1:12" x14ac:dyDescent="0.15">
      <c r="A19" s="133">
        <v>12</v>
      </c>
      <c r="B19" s="197" t="s">
        <v>34</v>
      </c>
      <c r="C19" s="230">
        <v>192.37203500000001</v>
      </c>
      <c r="D19" s="230">
        <v>313.86261100000002</v>
      </c>
      <c r="E19" s="209">
        <v>0.63153969338630733</v>
      </c>
      <c r="F19" s="231">
        <v>121.490576</v>
      </c>
      <c r="G19" s="233">
        <v>1.594979117068086E-2</v>
      </c>
      <c r="H19" s="230">
        <v>36.396957</v>
      </c>
      <c r="I19" s="230">
        <v>91.709501000000003</v>
      </c>
      <c r="J19" s="209">
        <v>1.5197024300685356</v>
      </c>
      <c r="K19" s="231">
        <v>55.312544000000003</v>
      </c>
      <c r="L19" s="233">
        <v>1.3078006984393337E-2</v>
      </c>
    </row>
    <row r="20" spans="1:12" x14ac:dyDescent="0.15">
      <c r="A20" s="133">
        <v>13</v>
      </c>
      <c r="B20" s="193" t="s">
        <v>163</v>
      </c>
      <c r="C20" s="225">
        <v>190.71286499999999</v>
      </c>
      <c r="D20" s="225">
        <v>305.35180000000003</v>
      </c>
      <c r="E20" s="202">
        <v>0.60110750787577993</v>
      </c>
      <c r="F20" s="226">
        <v>114.63893500000003</v>
      </c>
      <c r="G20" s="227">
        <v>1.5517290919342756E-2</v>
      </c>
      <c r="H20" s="225">
        <v>59.310037000000001</v>
      </c>
      <c r="I20" s="225">
        <v>94.086735000000004</v>
      </c>
      <c r="J20" s="202">
        <v>0.58635434673561249</v>
      </c>
      <c r="K20" s="226">
        <v>34.776698000000003</v>
      </c>
      <c r="L20" s="227">
        <v>1.3417006570221825E-2</v>
      </c>
    </row>
    <row r="21" spans="1:12" x14ac:dyDescent="0.15">
      <c r="A21" s="133">
        <v>14</v>
      </c>
      <c r="B21" s="197" t="s">
        <v>29</v>
      </c>
      <c r="C21" s="230">
        <v>340.858744</v>
      </c>
      <c r="D21" s="230">
        <v>284.90963199999999</v>
      </c>
      <c r="E21" s="209">
        <v>-0.16414163633719192</v>
      </c>
      <c r="F21" s="231">
        <v>-55.949112000000014</v>
      </c>
      <c r="G21" s="233">
        <v>1.447846597094527E-2</v>
      </c>
      <c r="H21" s="230">
        <v>143.10307</v>
      </c>
      <c r="I21" s="230">
        <v>105.304213</v>
      </c>
      <c r="J21" s="209">
        <v>-0.26413728929784663</v>
      </c>
      <c r="K21" s="231">
        <v>-37.798856999999998</v>
      </c>
      <c r="L21" s="233">
        <v>1.5016647327522191E-2</v>
      </c>
    </row>
    <row r="22" spans="1:12" x14ac:dyDescent="0.15">
      <c r="A22" s="133">
        <v>15</v>
      </c>
      <c r="B22" s="193" t="s">
        <v>151</v>
      </c>
      <c r="C22" s="225">
        <v>263.08464800000002</v>
      </c>
      <c r="D22" s="225">
        <v>235.51574099999999</v>
      </c>
      <c r="E22" s="202">
        <v>-0.10479101387930478</v>
      </c>
      <c r="F22" s="226">
        <v>-27.568907000000024</v>
      </c>
      <c r="G22" s="227">
        <v>1.1968379649904078E-2</v>
      </c>
      <c r="H22" s="225">
        <v>109.533542</v>
      </c>
      <c r="I22" s="225">
        <v>82.325738999999999</v>
      </c>
      <c r="J22" s="202">
        <v>-0.24839699788033875</v>
      </c>
      <c r="K22" s="226">
        <v>-27.207802999999998</v>
      </c>
      <c r="L22" s="227">
        <v>1.1739858770328964E-2</v>
      </c>
    </row>
    <row r="23" spans="1:12" x14ac:dyDescent="0.15">
      <c r="A23" s="133">
        <v>16</v>
      </c>
      <c r="B23" s="197" t="s">
        <v>158</v>
      </c>
      <c r="C23" s="230">
        <v>233.582347</v>
      </c>
      <c r="D23" s="230">
        <v>212.20925099999999</v>
      </c>
      <c r="E23" s="209">
        <v>-9.1501332504377975E-2</v>
      </c>
      <c r="F23" s="231">
        <v>-21.373096000000004</v>
      </c>
      <c r="G23" s="233">
        <v>1.0783996307023007E-2</v>
      </c>
      <c r="H23" s="230">
        <v>94.884146000000001</v>
      </c>
      <c r="I23" s="230">
        <v>87.170210999999995</v>
      </c>
      <c r="J23" s="209">
        <v>-8.1298460545769169E-2</v>
      </c>
      <c r="K23" s="231">
        <v>-7.7139350000000064</v>
      </c>
      <c r="L23" s="233">
        <v>1.2430692740210643E-2</v>
      </c>
    </row>
    <row r="24" spans="1:12" x14ac:dyDescent="0.15">
      <c r="A24" s="133">
        <v>17</v>
      </c>
      <c r="B24" s="193" t="s">
        <v>28</v>
      </c>
      <c r="C24" s="225">
        <v>169.658537</v>
      </c>
      <c r="D24" s="225">
        <v>176.44519700000001</v>
      </c>
      <c r="E24" s="202">
        <v>4.0001877418051945E-2</v>
      </c>
      <c r="F24" s="226">
        <v>6.7866600000000119</v>
      </c>
      <c r="G24" s="227">
        <v>8.966547612195978E-3</v>
      </c>
      <c r="H24" s="225">
        <v>59.015684999999998</v>
      </c>
      <c r="I24" s="225">
        <v>62.790767000000002</v>
      </c>
      <c r="J24" s="202">
        <v>6.3967435097974423E-2</v>
      </c>
      <c r="K24" s="226">
        <v>3.7750820000000047</v>
      </c>
      <c r="L24" s="227">
        <v>8.9541223147797371E-3</v>
      </c>
    </row>
    <row r="25" spans="1:12" x14ac:dyDescent="0.15">
      <c r="A25" s="133">
        <v>18</v>
      </c>
      <c r="B25" s="197" t="s">
        <v>33</v>
      </c>
      <c r="C25" s="230">
        <v>151.0361</v>
      </c>
      <c r="D25" s="230">
        <v>151.70260500000001</v>
      </c>
      <c r="E25" s="209">
        <v>4.4128853962728254E-3</v>
      </c>
      <c r="F25" s="231">
        <v>0.66650500000000079</v>
      </c>
      <c r="G25" s="233">
        <v>7.7091847993270091E-3</v>
      </c>
      <c r="H25" s="230">
        <v>55.780693999999997</v>
      </c>
      <c r="I25" s="230">
        <v>46.202227999999998</v>
      </c>
      <c r="J25" s="209">
        <v>-0.17171650822415363</v>
      </c>
      <c r="K25" s="231">
        <v>-9.5784659999999988</v>
      </c>
      <c r="L25" s="233">
        <v>6.5885546632571184E-3</v>
      </c>
    </row>
    <row r="26" spans="1:12" x14ac:dyDescent="0.15">
      <c r="A26" s="133">
        <v>19</v>
      </c>
      <c r="B26" s="193" t="s">
        <v>32</v>
      </c>
      <c r="C26" s="225">
        <v>120.437006</v>
      </c>
      <c r="D26" s="225">
        <v>144.43975499999999</v>
      </c>
      <c r="E26" s="202">
        <v>0.1992971246727937</v>
      </c>
      <c r="F26" s="226">
        <v>24.002748999999994</v>
      </c>
      <c r="G26" s="227">
        <v>7.3401031159914306E-3</v>
      </c>
      <c r="H26" s="225">
        <v>45.173839999999998</v>
      </c>
      <c r="I26" s="225">
        <v>55.989905999999998</v>
      </c>
      <c r="J26" s="202">
        <v>0.23943206953404883</v>
      </c>
      <c r="K26" s="226">
        <v>10.816065999999999</v>
      </c>
      <c r="L26" s="227">
        <v>7.9843023213431973E-3</v>
      </c>
    </row>
    <row r="27" spans="1:12" x14ac:dyDescent="0.15">
      <c r="A27" s="133">
        <v>20</v>
      </c>
      <c r="B27" s="197" t="s">
        <v>39</v>
      </c>
      <c r="C27" s="230">
        <v>47.198441000000003</v>
      </c>
      <c r="D27" s="230">
        <v>138.46215799999999</v>
      </c>
      <c r="E27" s="209">
        <v>1.9336171929916071</v>
      </c>
      <c r="F27" s="231">
        <v>91.263716999999986</v>
      </c>
      <c r="G27" s="233">
        <v>7.036335096128471E-3</v>
      </c>
      <c r="H27" s="230">
        <v>10.554199000000001</v>
      </c>
      <c r="I27" s="230">
        <v>33.914771999999999</v>
      </c>
      <c r="J27" s="209">
        <v>2.2133913715289997</v>
      </c>
      <c r="K27" s="231">
        <v>23.360572999999999</v>
      </c>
      <c r="L27" s="233">
        <v>4.8363323347502193E-3</v>
      </c>
    </row>
    <row r="28" spans="1:12" x14ac:dyDescent="0.15">
      <c r="A28" s="133">
        <v>21</v>
      </c>
      <c r="B28" s="193" t="s">
        <v>162</v>
      </c>
      <c r="C28" s="225">
        <v>116.793744</v>
      </c>
      <c r="D28" s="225">
        <v>127.06809800000001</v>
      </c>
      <c r="E28" s="202">
        <v>8.7970071410674144E-2</v>
      </c>
      <c r="F28" s="226">
        <v>10.274354000000002</v>
      </c>
      <c r="G28" s="227">
        <v>6.4573146227844581E-3</v>
      </c>
      <c r="H28" s="225">
        <v>37.132347000000003</v>
      </c>
      <c r="I28" s="225">
        <v>48.250489999999999</v>
      </c>
      <c r="J28" s="202">
        <v>0.29941934454075847</v>
      </c>
      <c r="K28" s="226">
        <v>11.118142999999996</v>
      </c>
      <c r="L28" s="227">
        <v>6.8806420091676304E-3</v>
      </c>
    </row>
    <row r="29" spans="1:12" x14ac:dyDescent="0.15">
      <c r="A29" s="133">
        <v>22</v>
      </c>
      <c r="B29" s="197" t="s">
        <v>167</v>
      </c>
      <c r="C29" s="230">
        <v>122.07665</v>
      </c>
      <c r="D29" s="230">
        <v>124.64650899999999</v>
      </c>
      <c r="E29" s="209">
        <v>2.1051192017474296E-2</v>
      </c>
      <c r="F29" s="231">
        <v>2.5698589999999939</v>
      </c>
      <c r="G29" s="233">
        <v>6.3342549224647601E-3</v>
      </c>
      <c r="H29" s="230">
        <v>41.357255000000002</v>
      </c>
      <c r="I29" s="230">
        <v>48.244672999999999</v>
      </c>
      <c r="J29" s="209">
        <v>0.1665346986882954</v>
      </c>
      <c r="K29" s="231">
        <v>6.8874179999999967</v>
      </c>
      <c r="L29" s="233">
        <v>6.8798124902432149E-3</v>
      </c>
    </row>
    <row r="30" spans="1:12" x14ac:dyDescent="0.15">
      <c r="A30" s="133">
        <v>23</v>
      </c>
      <c r="B30" s="193" t="s">
        <v>40</v>
      </c>
      <c r="C30" s="225">
        <v>106.007913</v>
      </c>
      <c r="D30" s="225">
        <v>110.689779</v>
      </c>
      <c r="E30" s="202">
        <v>4.4165250192219174E-2</v>
      </c>
      <c r="F30" s="226">
        <v>4.6818659999999994</v>
      </c>
      <c r="G30" s="227">
        <v>5.6250053300512933E-3</v>
      </c>
      <c r="H30" s="225">
        <v>35.271160000000002</v>
      </c>
      <c r="I30" s="225">
        <v>31.538488999999998</v>
      </c>
      <c r="J30" s="202">
        <v>-0.10582784915494703</v>
      </c>
      <c r="K30" s="226">
        <v>-3.7326710000000034</v>
      </c>
      <c r="L30" s="227">
        <v>4.4974683639289713E-3</v>
      </c>
    </row>
    <row r="31" spans="1:12" x14ac:dyDescent="0.15">
      <c r="A31" s="133">
        <v>24</v>
      </c>
      <c r="B31" s="197" t="s">
        <v>168</v>
      </c>
      <c r="C31" s="230">
        <v>87.307597000000001</v>
      </c>
      <c r="D31" s="230">
        <v>98.277906999999999</v>
      </c>
      <c r="E31" s="209">
        <v>0.12565126491798861</v>
      </c>
      <c r="F31" s="231">
        <v>10.970309999999998</v>
      </c>
      <c r="G31" s="233">
        <v>4.9942619426612579E-3</v>
      </c>
      <c r="H31" s="230">
        <v>32.663024999999998</v>
      </c>
      <c r="I31" s="230">
        <v>31.477318</v>
      </c>
      <c r="J31" s="209">
        <v>-3.6301199904172909E-2</v>
      </c>
      <c r="K31" s="231">
        <v>-1.1857069999999972</v>
      </c>
      <c r="L31" s="233">
        <v>4.4887452244884649E-3</v>
      </c>
    </row>
    <row r="32" spans="1:12" x14ac:dyDescent="0.15">
      <c r="A32" s="133">
        <v>25</v>
      </c>
      <c r="B32" s="193" t="s">
        <v>279</v>
      </c>
      <c r="C32" s="225">
        <v>103.530241</v>
      </c>
      <c r="D32" s="225">
        <v>95.369729000000007</v>
      </c>
      <c r="E32" s="202">
        <v>-7.8822495931406111E-2</v>
      </c>
      <c r="F32" s="226">
        <v>-8.1605119999999971</v>
      </c>
      <c r="G32" s="227">
        <v>4.8464748850076522E-3</v>
      </c>
      <c r="H32" s="225">
        <v>36.019193000000001</v>
      </c>
      <c r="I32" s="225">
        <v>27.215862999999999</v>
      </c>
      <c r="J32" s="202">
        <v>-0.24440664175902005</v>
      </c>
      <c r="K32" s="226">
        <v>-8.8033300000000025</v>
      </c>
      <c r="L32" s="227">
        <v>3.8810509545820359E-3</v>
      </c>
    </row>
    <row r="33" spans="1:12" x14ac:dyDescent="0.15">
      <c r="A33" s="133">
        <v>26</v>
      </c>
      <c r="B33" s="197" t="s">
        <v>148</v>
      </c>
      <c r="C33" s="230">
        <v>105.754859</v>
      </c>
      <c r="D33" s="230">
        <v>93.479990999999998</v>
      </c>
      <c r="E33" s="209">
        <v>-0.1160690687507796</v>
      </c>
      <c r="F33" s="231">
        <v>-12.274867999999998</v>
      </c>
      <c r="G33" s="233">
        <v>4.7504426549460077E-3</v>
      </c>
      <c r="H33" s="230">
        <v>37.546959999999999</v>
      </c>
      <c r="I33" s="230">
        <v>34.068658999999997</v>
      </c>
      <c r="J33" s="209">
        <v>-9.2638684996068976E-2</v>
      </c>
      <c r="K33" s="231">
        <v>-3.4783010000000019</v>
      </c>
      <c r="L33" s="233">
        <v>4.8582770104802428E-3</v>
      </c>
    </row>
    <row r="34" spans="1:12" x14ac:dyDescent="0.15">
      <c r="A34" s="133">
        <v>27</v>
      </c>
      <c r="B34" s="193" t="s">
        <v>157</v>
      </c>
      <c r="C34" s="225">
        <v>100.95988</v>
      </c>
      <c r="D34" s="225">
        <v>93.232714000000001</v>
      </c>
      <c r="E34" s="202">
        <v>-7.6536996676303426E-2</v>
      </c>
      <c r="F34" s="226">
        <v>-7.7271659999999969</v>
      </c>
      <c r="G34" s="227">
        <v>4.7378765945963975E-3</v>
      </c>
      <c r="H34" s="225">
        <v>40.264563000000003</v>
      </c>
      <c r="I34" s="225">
        <v>37.255330000000001</v>
      </c>
      <c r="J34" s="202">
        <v>-7.4736512103707686E-2</v>
      </c>
      <c r="K34" s="226">
        <v>-3.0092330000000018</v>
      </c>
      <c r="L34" s="227">
        <v>5.3127043614148396E-3</v>
      </c>
    </row>
    <row r="35" spans="1:12" x14ac:dyDescent="0.15">
      <c r="A35" s="133">
        <v>28</v>
      </c>
      <c r="B35" s="197" t="s">
        <v>159</v>
      </c>
      <c r="C35" s="230">
        <v>62.448023999999997</v>
      </c>
      <c r="D35" s="230">
        <v>81.021945000000002</v>
      </c>
      <c r="E35" s="209">
        <v>0.29743008361641676</v>
      </c>
      <c r="F35" s="231">
        <v>18.573921000000006</v>
      </c>
      <c r="G35" s="233">
        <v>4.1173528088453652E-3</v>
      </c>
      <c r="H35" s="230">
        <v>29.144598999999999</v>
      </c>
      <c r="I35" s="230">
        <v>40.136322</v>
      </c>
      <c r="J35" s="209">
        <v>0.37714442391195702</v>
      </c>
      <c r="K35" s="231">
        <v>10.991723</v>
      </c>
      <c r="L35" s="233">
        <v>5.7235411131924046E-3</v>
      </c>
    </row>
    <row r="36" spans="1:12" x14ac:dyDescent="0.15">
      <c r="A36" s="133">
        <v>29</v>
      </c>
      <c r="B36" s="193" t="s">
        <v>165</v>
      </c>
      <c r="C36" s="225">
        <v>76.128908999999993</v>
      </c>
      <c r="D36" s="225">
        <v>78.959244999999996</v>
      </c>
      <c r="E36" s="202">
        <v>3.7178202566911844E-2</v>
      </c>
      <c r="F36" s="226">
        <v>2.8303360000000026</v>
      </c>
      <c r="G36" s="227">
        <v>4.012531039399996E-3</v>
      </c>
      <c r="H36" s="225">
        <v>26.884536000000001</v>
      </c>
      <c r="I36" s="225">
        <v>23.274391999999999</v>
      </c>
      <c r="J36" s="202">
        <v>-0.13428329207541467</v>
      </c>
      <c r="K36" s="226">
        <v>-3.6101440000000018</v>
      </c>
      <c r="L36" s="227">
        <v>3.3189872130425001E-3</v>
      </c>
    </row>
    <row r="37" spans="1:12" x14ac:dyDescent="0.15">
      <c r="A37" s="133">
        <v>30</v>
      </c>
      <c r="B37" s="197" t="s">
        <v>154</v>
      </c>
      <c r="C37" s="230">
        <v>73.361690999999993</v>
      </c>
      <c r="D37" s="230">
        <v>75.372533000000004</v>
      </c>
      <c r="E37" s="209">
        <v>2.7409973415144062E-2</v>
      </c>
      <c r="F37" s="231">
        <v>2.0108420000000109</v>
      </c>
      <c r="G37" s="233">
        <v>3.8302624117125305E-3</v>
      </c>
      <c r="H37" s="230">
        <v>21.665459999999999</v>
      </c>
      <c r="I37" s="230">
        <v>22.083033</v>
      </c>
      <c r="J37" s="209">
        <v>1.9273673395349133E-2</v>
      </c>
      <c r="K37" s="231">
        <v>0.41757300000000086</v>
      </c>
      <c r="L37" s="233">
        <v>3.1490964039875054E-3</v>
      </c>
    </row>
    <row r="38" spans="1:12" s="169" customFormat="1" ht="11.25" thickBot="1" x14ac:dyDescent="0.2">
      <c r="B38" s="222" t="s">
        <v>19</v>
      </c>
      <c r="C38" s="223">
        <v>19928.664590000004</v>
      </c>
      <c r="D38" s="223">
        <v>20093.173934999999</v>
      </c>
      <c r="E38" s="224">
        <v>8.254910621685374E-3</v>
      </c>
      <c r="F38" s="223">
        <v>164.50934499999494</v>
      </c>
      <c r="G38" s="224">
        <v>1</v>
      </c>
      <c r="H38" s="223">
        <v>6756.908279000002</v>
      </c>
      <c r="I38" s="223">
        <v>7173.2838450000027</v>
      </c>
      <c r="J38" s="224">
        <v>6.1622201872129301E-2</v>
      </c>
      <c r="K38" s="223">
        <v>416.37556600000062</v>
      </c>
      <c r="L38" s="224">
        <v>1.0000000000000002</v>
      </c>
    </row>
    <row r="39" spans="1:12" x14ac:dyDescent="0.15">
      <c r="C39" s="212"/>
      <c r="D39" s="212"/>
      <c r="E39" s="211"/>
      <c r="F39" s="212"/>
      <c r="G39" s="211"/>
      <c r="H39" s="212"/>
      <c r="I39" s="212"/>
      <c r="J39" s="211"/>
      <c r="K39" s="212"/>
      <c r="L39" s="211"/>
    </row>
    <row r="40" spans="1:12" ht="12" x14ac:dyDescent="0.2">
      <c r="B40" s="56" t="s">
        <v>81</v>
      </c>
      <c r="C40" s="56"/>
      <c r="D40" s="56"/>
      <c r="E40" s="56"/>
      <c r="F40" s="56"/>
      <c r="G40" s="56"/>
    </row>
    <row r="41" spans="1:12" ht="12" x14ac:dyDescent="0.2">
      <c r="B41" s="7" t="s">
        <v>87</v>
      </c>
      <c r="C41" s="7"/>
      <c r="D41" s="7"/>
      <c r="E41" s="7"/>
      <c r="F41" s="7"/>
      <c r="G41" s="7"/>
      <c r="H41" s="7"/>
      <c r="I41" s="7"/>
      <c r="J41" s="7"/>
      <c r="K41" s="7"/>
      <c r="L41" s="7"/>
    </row>
  </sheetData>
  <mergeCells count="7">
    <mergeCell ref="B2:G2"/>
    <mergeCell ref="B3:G3"/>
    <mergeCell ref="B6:B7"/>
    <mergeCell ref="C6:G6"/>
    <mergeCell ref="H6:L6"/>
    <mergeCell ref="B40:G40"/>
    <mergeCell ref="B41:L41"/>
  </mergeCells>
  <pageMargins left="0" right="0" top="0" bottom="0" header="0" footer="0"/>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21938-8239-4657-A36C-35BF0A8C60A0}">
  <sheetPr>
    <tabColor rgb="FFFF1D3D"/>
  </sheetPr>
  <dimension ref="A2:L15"/>
  <sheetViews>
    <sheetView showGridLines="0" workbookViewId="0">
      <selection activeCell="B22" sqref="B22"/>
    </sheetView>
  </sheetViews>
  <sheetFormatPr baseColWidth="10" defaultColWidth="11.42578125" defaultRowHeight="12" x14ac:dyDescent="0.2"/>
  <cols>
    <col min="1" max="2" width="11.42578125" style="2"/>
    <col min="3" max="3" width="19.7109375" style="2" customWidth="1"/>
    <col min="4" max="16384" width="11.42578125" style="2"/>
  </cols>
  <sheetData>
    <row r="2" spans="1:12" s="22" customFormat="1" x14ac:dyDescent="0.2">
      <c r="A2" s="22" t="s">
        <v>0</v>
      </c>
      <c r="B2" s="6" t="s">
        <v>84</v>
      </c>
      <c r="C2" s="6"/>
      <c r="D2" s="6"/>
      <c r="E2" s="6"/>
      <c r="F2" s="6"/>
      <c r="G2" s="6"/>
    </row>
    <row r="3" spans="1:12" s="22" customFormat="1" x14ac:dyDescent="0.2">
      <c r="B3" s="6" t="s">
        <v>75</v>
      </c>
      <c r="C3" s="6"/>
      <c r="D3" s="6"/>
      <c r="E3" s="6"/>
      <c r="F3" s="6"/>
      <c r="G3" s="6"/>
    </row>
    <row r="6" spans="1:12" x14ac:dyDescent="0.2">
      <c r="B6" s="23" t="s">
        <v>7</v>
      </c>
      <c r="C6" s="24"/>
      <c r="D6" s="25" t="str">
        <f>CONCATENATE("enero-",H6)</f>
        <v>enero-marzo</v>
      </c>
      <c r="E6" s="25"/>
      <c r="F6" s="26" t="s">
        <v>8</v>
      </c>
      <c r="G6" s="27"/>
      <c r="H6" s="28" t="s">
        <v>118</v>
      </c>
      <c r="I6" s="29"/>
      <c r="J6" s="29" t="s">
        <v>8</v>
      </c>
      <c r="K6" s="30"/>
    </row>
    <row r="7" spans="1:12" ht="12.75" thickBot="1" x14ac:dyDescent="0.25">
      <c r="B7" s="31" t="s">
        <v>9</v>
      </c>
      <c r="C7" s="32"/>
      <c r="D7" s="33">
        <v>2025</v>
      </c>
      <c r="E7" s="33">
        <v>2026</v>
      </c>
      <c r="F7" s="33" t="s">
        <v>10</v>
      </c>
      <c r="G7" s="34" t="s">
        <v>11</v>
      </c>
      <c r="H7" s="35">
        <f>+D7</f>
        <v>2025</v>
      </c>
      <c r="I7" s="36">
        <f>+E7</f>
        <v>2026</v>
      </c>
      <c r="J7" s="36" t="s">
        <v>10</v>
      </c>
      <c r="K7" s="37" t="s">
        <v>11</v>
      </c>
    </row>
    <row r="8" spans="1:12" ht="12.75" thickBot="1" x14ac:dyDescent="0.25">
      <c r="B8" s="38" t="s">
        <v>12</v>
      </c>
      <c r="C8" s="39"/>
      <c r="D8" s="40">
        <v>48060.361031100001</v>
      </c>
      <c r="E8" s="40">
        <v>51889.729097000003</v>
      </c>
      <c r="F8" s="41">
        <v>7.9678304193803395E-2</v>
      </c>
      <c r="G8" s="42">
        <v>3829.368065900002</v>
      </c>
      <c r="H8" s="43">
        <v>16059.5968691</v>
      </c>
      <c r="I8" s="40">
        <v>18010.816217699998</v>
      </c>
      <c r="J8" s="41">
        <v>0.12149865058906339</v>
      </c>
      <c r="K8" s="42">
        <v>1951.2193485999978</v>
      </c>
    </row>
    <row r="9" spans="1:12" ht="12.75" thickBot="1" x14ac:dyDescent="0.25">
      <c r="B9" s="13" t="s">
        <v>13</v>
      </c>
      <c r="C9" s="14"/>
      <c r="D9" s="15">
        <v>26417.3635918</v>
      </c>
      <c r="E9" s="15">
        <v>30053.507797400001</v>
      </c>
      <c r="F9" s="16">
        <v>0.13764220615597944</v>
      </c>
      <c r="G9" s="17">
        <v>3636.1442056000014</v>
      </c>
      <c r="H9" s="18">
        <v>8719.3912899999996</v>
      </c>
      <c r="I9" s="15">
        <v>10290.551691999999</v>
      </c>
      <c r="J9" s="16">
        <v>0.18019152366770319</v>
      </c>
      <c r="K9" s="17">
        <v>1571.1604019999995</v>
      </c>
    </row>
    <row r="10" spans="1:12" ht="12.75" thickBot="1" x14ac:dyDescent="0.25">
      <c r="B10" s="44" t="s">
        <v>14</v>
      </c>
      <c r="C10" s="45"/>
      <c r="D10" s="46">
        <v>21642.997439300001</v>
      </c>
      <c r="E10" s="46">
        <v>21836.221299600002</v>
      </c>
      <c r="F10" s="47">
        <v>8.9277772564506641E-3</v>
      </c>
      <c r="G10" s="48">
        <v>193.22386030000052</v>
      </c>
      <c r="H10" s="49">
        <v>7340.2055791000003</v>
      </c>
      <c r="I10" s="46">
        <v>7720.2645257000004</v>
      </c>
      <c r="J10" s="47">
        <v>5.1777697845705406E-2</v>
      </c>
      <c r="K10" s="48">
        <v>380.05894660000013</v>
      </c>
    </row>
    <row r="11" spans="1:12" ht="12.75" thickBot="1" x14ac:dyDescent="0.25">
      <c r="B11" s="19" t="s">
        <v>15</v>
      </c>
      <c r="C11" s="14"/>
      <c r="D11" s="15">
        <v>20098.595395600001</v>
      </c>
      <c r="E11" s="15">
        <v>20396.299284100001</v>
      </c>
      <c r="F11" s="16">
        <v>1.4812173818135266E-2</v>
      </c>
      <c r="G11" s="17">
        <v>297.70388850000018</v>
      </c>
      <c r="H11" s="18">
        <v>6829.9317739999997</v>
      </c>
      <c r="I11" s="15">
        <v>7229.4103760999997</v>
      </c>
      <c r="J11" s="16">
        <v>5.8489398623383648E-2</v>
      </c>
      <c r="K11" s="17">
        <v>399.47860209999999</v>
      </c>
    </row>
    <row r="12" spans="1:12" x14ac:dyDescent="0.2">
      <c r="B12" s="50" t="s">
        <v>16</v>
      </c>
      <c r="C12" s="51"/>
      <c r="D12" s="52">
        <v>6318.7681961999988</v>
      </c>
      <c r="E12" s="52">
        <v>9657.2085133</v>
      </c>
      <c r="F12" s="53" t="s">
        <v>277</v>
      </c>
      <c r="G12" s="54">
        <v>3338.4403171000013</v>
      </c>
      <c r="H12" s="55">
        <v>1889.4595159999999</v>
      </c>
      <c r="I12" s="52">
        <v>3061.1413158999994</v>
      </c>
      <c r="J12" s="53" t="s">
        <v>277</v>
      </c>
      <c r="K12" s="54">
        <v>1171.6817998999995</v>
      </c>
    </row>
    <row r="13" spans="1:12" x14ac:dyDescent="0.2">
      <c r="D13" s="21"/>
      <c r="E13" s="21"/>
      <c r="F13" s="21"/>
      <c r="G13" s="21"/>
    </row>
    <row r="14" spans="1:12" x14ac:dyDescent="0.2">
      <c r="B14" s="56" t="s">
        <v>88</v>
      </c>
      <c r="C14" s="56"/>
      <c r="D14" s="56"/>
      <c r="E14" s="56"/>
      <c r="F14" s="56"/>
      <c r="G14" s="56"/>
      <c r="H14" s="8"/>
      <c r="I14" s="8"/>
      <c r="J14" s="8"/>
      <c r="K14" s="8"/>
      <c r="L14" s="8"/>
    </row>
    <row r="15" spans="1:12" x14ac:dyDescent="0.2">
      <c r="B15" s="8" t="s">
        <v>87</v>
      </c>
      <c r="C15" s="8"/>
      <c r="D15" s="8"/>
      <c r="E15" s="8"/>
      <c r="F15" s="8"/>
      <c r="G15" s="8"/>
      <c r="H15" s="8"/>
      <c r="I15" s="8"/>
      <c r="J15" s="8"/>
      <c r="K15" s="8"/>
      <c r="L15" s="8"/>
    </row>
  </sheetData>
  <mergeCells count="9">
    <mergeCell ref="H6:I6"/>
    <mergeCell ref="J6:K6"/>
    <mergeCell ref="B14:G14"/>
    <mergeCell ref="B3:G3"/>
    <mergeCell ref="B2:G2"/>
    <mergeCell ref="B7:C7"/>
    <mergeCell ref="B6:C6"/>
    <mergeCell ref="D6:E6"/>
    <mergeCell ref="F6:G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C7A7-2351-450F-A412-2EC3CB871A47}">
  <sheetPr>
    <tabColor rgb="FFFF1D3D"/>
  </sheetPr>
  <dimension ref="A2:K33"/>
  <sheetViews>
    <sheetView showGridLines="0" workbookViewId="0">
      <selection activeCell="E22" sqref="E22"/>
    </sheetView>
  </sheetViews>
  <sheetFormatPr baseColWidth="10" defaultColWidth="11.42578125" defaultRowHeight="12" x14ac:dyDescent="0.2"/>
  <cols>
    <col min="1" max="1" width="7.85546875" style="2" bestFit="1" customWidth="1"/>
    <col min="2" max="2" width="4.5703125" style="2" customWidth="1"/>
    <col min="3" max="3" width="39.7109375" style="2" customWidth="1"/>
    <col min="4" max="4" width="8.5703125" style="2" customWidth="1"/>
    <col min="5" max="5" width="8.85546875" style="2" customWidth="1"/>
    <col min="6" max="7" width="8.5703125" style="2" customWidth="1"/>
    <col min="8" max="16384" width="11.42578125" style="2"/>
  </cols>
  <sheetData>
    <row r="2" spans="1:11" s="22" customFormat="1" x14ac:dyDescent="0.2">
      <c r="A2" s="22" t="s">
        <v>1</v>
      </c>
      <c r="B2" s="6" t="s">
        <v>76</v>
      </c>
      <c r="C2" s="6"/>
      <c r="D2" s="6"/>
      <c r="E2" s="6"/>
      <c r="F2" s="6"/>
      <c r="G2" s="6"/>
    </row>
    <row r="3" spans="1:11" s="22" customFormat="1" x14ac:dyDescent="0.2">
      <c r="B3" s="6" t="s">
        <v>75</v>
      </c>
      <c r="C3" s="6"/>
      <c r="D3" s="6"/>
      <c r="E3" s="6"/>
      <c r="F3" s="6"/>
      <c r="G3" s="6"/>
    </row>
    <row r="6" spans="1:11" x14ac:dyDescent="0.2">
      <c r="B6" s="239" t="s">
        <v>104</v>
      </c>
      <c r="C6" s="240"/>
      <c r="D6" s="25" t="str">
        <f>CONCATENATE("enero-",H6)</f>
        <v>enero-marzo</v>
      </c>
      <c r="E6" s="25"/>
      <c r="F6" s="26" t="s">
        <v>8</v>
      </c>
      <c r="G6" s="27"/>
      <c r="H6" s="28" t="s">
        <v>118</v>
      </c>
      <c r="I6" s="29"/>
      <c r="J6" s="29" t="s">
        <v>8</v>
      </c>
      <c r="K6" s="30"/>
    </row>
    <row r="7" spans="1:11" ht="12.75" thickBot="1" x14ac:dyDescent="0.25">
      <c r="B7" s="241" t="s">
        <v>9</v>
      </c>
      <c r="C7" s="32"/>
      <c r="D7" s="33">
        <f>+'Cuadro 1'!D7</f>
        <v>2025</v>
      </c>
      <c r="E7" s="33">
        <f>+'Cuadro 1'!E7</f>
        <v>2026</v>
      </c>
      <c r="F7" s="33" t="s">
        <v>10</v>
      </c>
      <c r="G7" s="34" t="s">
        <v>11</v>
      </c>
      <c r="H7" s="35">
        <f>+'Cuadro 1'!H7</f>
        <v>2025</v>
      </c>
      <c r="I7" s="36">
        <f>+'Cuadro 1'!I7</f>
        <v>2026</v>
      </c>
      <c r="J7" s="36" t="s">
        <v>10</v>
      </c>
      <c r="K7" s="37" t="s">
        <v>11</v>
      </c>
    </row>
    <row r="8" spans="1:11" ht="12.75" thickBot="1" x14ac:dyDescent="0.25">
      <c r="B8" s="58" t="s">
        <v>105</v>
      </c>
      <c r="C8" s="12"/>
      <c r="D8" s="59">
        <v>48060.361031100001</v>
      </c>
      <c r="E8" s="59">
        <v>51889.729097000003</v>
      </c>
      <c r="F8" s="60">
        <v>7.9678304193803395E-2</v>
      </c>
      <c r="G8" s="61">
        <v>3829.368065900002</v>
      </c>
      <c r="H8" s="62">
        <v>16059.5968691</v>
      </c>
      <c r="I8" s="59">
        <v>18010.816217699998</v>
      </c>
      <c r="J8" s="63">
        <v>0.12149865058906339</v>
      </c>
      <c r="K8" s="61">
        <v>1951.2193485999978</v>
      </c>
    </row>
    <row r="9" spans="1:11" ht="12.75" thickBot="1" x14ac:dyDescent="0.25">
      <c r="B9" s="100" t="s">
        <v>13</v>
      </c>
      <c r="C9" s="101"/>
      <c r="D9" s="102">
        <v>26417.3635918</v>
      </c>
      <c r="E9" s="102">
        <v>30053.507797400001</v>
      </c>
      <c r="F9" s="103">
        <v>0.13764220615597944</v>
      </c>
      <c r="G9" s="104">
        <v>3636.1442056000014</v>
      </c>
      <c r="H9" s="105">
        <v>8719.3912899999996</v>
      </c>
      <c r="I9" s="102">
        <v>10290.551691999999</v>
      </c>
      <c r="J9" s="103">
        <v>0.18019152366770319</v>
      </c>
      <c r="K9" s="104">
        <v>1571.1604019999995</v>
      </c>
    </row>
    <row r="10" spans="1:11" ht="12.75" thickBot="1" x14ac:dyDescent="0.25">
      <c r="B10" s="98" t="s">
        <v>92</v>
      </c>
      <c r="C10" s="99"/>
      <c r="D10" s="94">
        <v>14512.873433299999</v>
      </c>
      <c r="E10" s="94">
        <v>17643.186977500001</v>
      </c>
      <c r="F10" s="95">
        <v>0.21569219621370439</v>
      </c>
      <c r="G10" s="96">
        <v>3130.3135442000021</v>
      </c>
      <c r="H10" s="97">
        <v>5108.6979267999995</v>
      </c>
      <c r="I10" s="94">
        <v>6377.571653</v>
      </c>
      <c r="J10" s="95">
        <v>0.24837517198727799</v>
      </c>
      <c r="K10" s="96">
        <v>1268.8737262000004</v>
      </c>
    </row>
    <row r="11" spans="1:11" x14ac:dyDescent="0.2">
      <c r="B11" s="64"/>
      <c r="C11" s="66" t="s">
        <v>93</v>
      </c>
      <c r="D11" s="67">
        <v>12751.129163600001</v>
      </c>
      <c r="E11" s="67">
        <v>14405.271065599998</v>
      </c>
      <c r="F11" s="68">
        <v>0.1297251310669798</v>
      </c>
      <c r="G11" s="69">
        <v>1654.1419019999976</v>
      </c>
      <c r="H11" s="70">
        <v>4525.7624409</v>
      </c>
      <c r="I11" s="67">
        <v>5162.0055290999999</v>
      </c>
      <c r="J11" s="68">
        <v>0.14058251985348913</v>
      </c>
      <c r="K11" s="69">
        <v>636.24308819999987</v>
      </c>
    </row>
    <row r="12" spans="1:11" x14ac:dyDescent="0.2">
      <c r="B12" s="64"/>
      <c r="C12" s="66" t="s">
        <v>126</v>
      </c>
      <c r="D12" s="67">
        <v>447.29950193999991</v>
      </c>
      <c r="E12" s="67">
        <v>1107.7650426800001</v>
      </c>
      <c r="F12" s="68">
        <v>1.4765622091584487</v>
      </c>
      <c r="G12" s="69">
        <v>660.46554074000016</v>
      </c>
      <c r="H12" s="70">
        <v>144.98022506999999</v>
      </c>
      <c r="I12" s="67">
        <v>462.73896106000001</v>
      </c>
      <c r="J12" s="71">
        <v>2.191738465273994</v>
      </c>
      <c r="K12" s="69">
        <v>317.75873598999999</v>
      </c>
    </row>
    <row r="13" spans="1:11" ht="12.75" thickBot="1" x14ac:dyDescent="0.25">
      <c r="B13" s="64"/>
      <c r="C13" s="66" t="s">
        <v>94</v>
      </c>
      <c r="D13" s="67">
        <v>1314.4447677599987</v>
      </c>
      <c r="E13" s="67">
        <v>2130.1508692200032</v>
      </c>
      <c r="F13" s="68">
        <v>0.62057084593222123</v>
      </c>
      <c r="G13" s="69">
        <v>815.70610146000445</v>
      </c>
      <c r="H13" s="70">
        <v>437.95526082999959</v>
      </c>
      <c r="I13" s="67">
        <v>752.82716284000003</v>
      </c>
      <c r="J13" s="68">
        <v>0.71895905854233777</v>
      </c>
      <c r="K13" s="69">
        <v>314.87190201000044</v>
      </c>
    </row>
    <row r="14" spans="1:11" ht="12.75" thickBot="1" x14ac:dyDescent="0.25">
      <c r="B14" s="92" t="s">
        <v>95</v>
      </c>
      <c r="C14" s="93"/>
      <c r="D14" s="94">
        <v>11904.490158500001</v>
      </c>
      <c r="E14" s="94">
        <v>12410.3208199</v>
      </c>
      <c r="F14" s="95">
        <v>4.2490745480505021E-2</v>
      </c>
      <c r="G14" s="96">
        <v>505.83066139999937</v>
      </c>
      <c r="H14" s="97">
        <v>3610.6933632</v>
      </c>
      <c r="I14" s="94">
        <v>3912.9800389999991</v>
      </c>
      <c r="J14" s="95">
        <v>8.3719841424610975E-2</v>
      </c>
      <c r="K14" s="96">
        <v>302.2866757999991</v>
      </c>
    </row>
    <row r="15" spans="1:11" ht="12.75" thickBot="1" x14ac:dyDescent="0.25">
      <c r="B15" s="91" t="s">
        <v>96</v>
      </c>
      <c r="C15" s="86"/>
      <c r="D15" s="87">
        <v>3444.0340837200001</v>
      </c>
      <c r="E15" s="87">
        <v>3110.0577380300001</v>
      </c>
      <c r="F15" s="88">
        <v>-9.6972427557761698E-2</v>
      </c>
      <c r="G15" s="89">
        <v>-333.97634569000002</v>
      </c>
      <c r="H15" s="90">
        <v>658.87333853999996</v>
      </c>
      <c r="I15" s="87">
        <v>652.67654138</v>
      </c>
      <c r="J15" s="88">
        <v>-9.4051417738825194E-3</v>
      </c>
      <c r="K15" s="89">
        <v>-6.1967971599999601</v>
      </c>
    </row>
    <row r="16" spans="1:11" ht="12.75" thickBot="1" x14ac:dyDescent="0.25">
      <c r="B16" s="72"/>
      <c r="C16" s="66" t="s">
        <v>97</v>
      </c>
      <c r="D16" s="67">
        <v>3254.6275616900002</v>
      </c>
      <c r="E16" s="67">
        <v>2933.4169832800003</v>
      </c>
      <c r="F16" s="68">
        <v>-9.8693497895411375E-2</v>
      </c>
      <c r="G16" s="69">
        <v>-321.21057840999993</v>
      </c>
      <c r="H16" s="70">
        <v>569.96842372000003</v>
      </c>
      <c r="I16" s="67">
        <v>572.43307614000003</v>
      </c>
      <c r="J16" s="68">
        <v>4.3241911611768824E-3</v>
      </c>
      <c r="K16" s="69">
        <v>2.4646524199999931</v>
      </c>
    </row>
    <row r="17" spans="2:11" ht="12.75" thickBot="1" x14ac:dyDescent="0.25">
      <c r="B17" s="85" t="s">
        <v>98</v>
      </c>
      <c r="C17" s="86"/>
      <c r="D17" s="87">
        <v>8460.4560748999993</v>
      </c>
      <c r="E17" s="87">
        <v>9300.2630820999984</v>
      </c>
      <c r="F17" s="88">
        <v>9.9262616549891547E-2</v>
      </c>
      <c r="G17" s="89">
        <v>839.80700719999913</v>
      </c>
      <c r="H17" s="90">
        <v>2951.8200247</v>
      </c>
      <c r="I17" s="87">
        <v>3260.3034975</v>
      </c>
      <c r="J17" s="88">
        <v>0.10450619286362217</v>
      </c>
      <c r="K17" s="89">
        <v>308.48347280000007</v>
      </c>
    </row>
    <row r="18" spans="2:11" x14ac:dyDescent="0.2">
      <c r="B18" s="73"/>
      <c r="C18" s="66" t="s">
        <v>99</v>
      </c>
      <c r="D18" s="67">
        <v>3439.1970194000005</v>
      </c>
      <c r="E18" s="67">
        <v>3749.7512456999998</v>
      </c>
      <c r="F18" s="68">
        <v>9.0298469249714186E-2</v>
      </c>
      <c r="G18" s="69">
        <v>310.5542262999993</v>
      </c>
      <c r="H18" s="70">
        <v>1159.4925117</v>
      </c>
      <c r="I18" s="67">
        <v>1229.0756716000001</v>
      </c>
      <c r="J18" s="68">
        <v>6.0011737202148918E-2</v>
      </c>
      <c r="K18" s="69">
        <v>69.583159900000055</v>
      </c>
    </row>
    <row r="19" spans="2:11" x14ac:dyDescent="0.2">
      <c r="B19" s="73"/>
      <c r="C19" s="66" t="s">
        <v>100</v>
      </c>
      <c r="D19" s="67">
        <v>1744.48930346</v>
      </c>
      <c r="E19" s="67">
        <v>1907.1129523200002</v>
      </c>
      <c r="F19" s="74">
        <v>9.3221350533622793E-2</v>
      </c>
      <c r="G19" s="69">
        <v>162.62364886000023</v>
      </c>
      <c r="H19" s="70">
        <v>537.88879446999999</v>
      </c>
      <c r="I19" s="67">
        <v>555.35489197000004</v>
      </c>
      <c r="J19" s="68">
        <v>3.2471577172768606E-2</v>
      </c>
      <c r="K19" s="69">
        <v>17.466097500000046</v>
      </c>
    </row>
    <row r="20" spans="2:11" x14ac:dyDescent="0.2">
      <c r="B20" s="73"/>
      <c r="C20" s="66" t="s">
        <v>17</v>
      </c>
      <c r="D20" s="67">
        <v>280.69147819099999</v>
      </c>
      <c r="E20" s="67">
        <v>285.68871048900002</v>
      </c>
      <c r="F20" s="68">
        <v>1.7803291821348433E-2</v>
      </c>
      <c r="G20" s="69">
        <v>4.9972322980000285</v>
      </c>
      <c r="H20" s="70">
        <v>95.239770840000006</v>
      </c>
      <c r="I20" s="67">
        <v>94.57749355</v>
      </c>
      <c r="J20" s="68">
        <v>-6.9537892012845326E-3</v>
      </c>
      <c r="K20" s="69">
        <v>-0.66227729000000579</v>
      </c>
    </row>
    <row r="21" spans="2:11" x14ac:dyDescent="0.2">
      <c r="B21" s="73"/>
      <c r="C21" s="66" t="s">
        <v>138</v>
      </c>
      <c r="D21" s="67">
        <v>60.302636360000001</v>
      </c>
      <c r="E21" s="67">
        <v>56.4376818</v>
      </c>
      <c r="F21" s="68">
        <v>-6.4092629995920136E-2</v>
      </c>
      <c r="G21" s="69">
        <v>-3.864954560000001</v>
      </c>
      <c r="H21" s="70">
        <v>19.297060680000001</v>
      </c>
      <c r="I21" s="67">
        <v>23.27513794</v>
      </c>
      <c r="J21" s="68">
        <v>0.20614938855029807</v>
      </c>
      <c r="K21" s="69">
        <v>3.9780772599999992</v>
      </c>
    </row>
    <row r="22" spans="2:11" x14ac:dyDescent="0.2">
      <c r="B22" s="73"/>
      <c r="C22" s="66" t="s">
        <v>102</v>
      </c>
      <c r="D22" s="67">
        <v>1794.0510491800001</v>
      </c>
      <c r="E22" s="67">
        <v>2436.3345968099998</v>
      </c>
      <c r="F22" s="68">
        <v>0.35800739779593549</v>
      </c>
      <c r="G22" s="69">
        <v>642.2835476299997</v>
      </c>
      <c r="H22" s="70">
        <v>715.48990696999999</v>
      </c>
      <c r="I22" s="67">
        <v>928.70674899999995</v>
      </c>
      <c r="J22" s="68">
        <v>0.29800118765188954</v>
      </c>
      <c r="K22" s="69">
        <v>213.21684202999995</v>
      </c>
    </row>
    <row r="23" spans="2:11" x14ac:dyDescent="0.2">
      <c r="B23" s="73"/>
      <c r="C23" s="66" t="s">
        <v>103</v>
      </c>
      <c r="D23" s="67">
        <v>649.79644781000002</v>
      </c>
      <c r="E23" s="67">
        <v>672.14568123000004</v>
      </c>
      <c r="F23" s="68">
        <v>3.4394206824803986E-2</v>
      </c>
      <c r="G23" s="69">
        <v>22.349233420000019</v>
      </c>
      <c r="H23" s="70">
        <v>207.55104276</v>
      </c>
      <c r="I23" s="67">
        <v>236.44343032</v>
      </c>
      <c r="J23" s="68">
        <v>0.13920617875868491</v>
      </c>
      <c r="K23" s="69">
        <v>28.892387560000003</v>
      </c>
    </row>
    <row r="24" spans="2:11" x14ac:dyDescent="0.2">
      <c r="B24" s="73"/>
      <c r="C24" s="66" t="s">
        <v>101</v>
      </c>
      <c r="D24" s="67">
        <v>548.00120987000003</v>
      </c>
      <c r="E24" s="67">
        <v>450.07632374999991</v>
      </c>
      <c r="F24" s="68">
        <v>-0.17869465314361332</v>
      </c>
      <c r="G24" s="69">
        <v>-97.92488612000011</v>
      </c>
      <c r="H24" s="70">
        <v>167.67137271000001</v>
      </c>
      <c r="I24" s="67">
        <v>159.40834303</v>
      </c>
      <c r="J24" s="68">
        <v>-4.9281099966250852E-2</v>
      </c>
      <c r="K24" s="69">
        <v>-8.2630296800000167</v>
      </c>
    </row>
    <row r="25" spans="2:11" x14ac:dyDescent="0.2">
      <c r="B25" s="73"/>
      <c r="C25" s="66" t="s">
        <v>144</v>
      </c>
      <c r="D25" s="67">
        <v>1062.17932658</v>
      </c>
      <c r="E25" s="67">
        <v>895.65463691999992</v>
      </c>
      <c r="F25" s="68">
        <v>-0.15677643641980443</v>
      </c>
      <c r="G25" s="69">
        <v>-166.52468966000004</v>
      </c>
      <c r="H25" s="70">
        <v>376.44270818000001</v>
      </c>
      <c r="I25" s="67">
        <v>304.78309053999999</v>
      </c>
      <c r="J25" s="68">
        <v>-0.19035995672875472</v>
      </c>
      <c r="K25" s="69">
        <v>-71.659617640000022</v>
      </c>
    </row>
    <row r="26" spans="2:11" ht="12.75" thickBot="1" x14ac:dyDescent="0.25">
      <c r="B26" s="73"/>
      <c r="C26" s="66" t="s">
        <v>145</v>
      </c>
      <c r="D26" s="67">
        <v>858.69825316000004</v>
      </c>
      <c r="E26" s="67">
        <v>689.46119334999992</v>
      </c>
      <c r="F26" s="68">
        <v>-0.19708559926284885</v>
      </c>
      <c r="G26" s="69">
        <v>-169.23705981000012</v>
      </c>
      <c r="H26" s="70">
        <v>300.80349057000001</v>
      </c>
      <c r="I26" s="67">
        <v>232.03131600999998</v>
      </c>
      <c r="J26" s="68">
        <v>-0.22862824639994006</v>
      </c>
      <c r="K26" s="69">
        <v>-68.772174560000025</v>
      </c>
    </row>
    <row r="27" spans="2:11" ht="12.75" thickBot="1" x14ac:dyDescent="0.25">
      <c r="B27" s="80" t="s">
        <v>137</v>
      </c>
      <c r="C27" s="81"/>
      <c r="D27" s="82">
        <v>12360.236673099998</v>
      </c>
      <c r="E27" s="82">
        <v>13851.010495770004</v>
      </c>
      <c r="F27" s="83">
        <v>0.12061045933808279</v>
      </c>
      <c r="G27" s="82">
        <v>1490.7738226700039</v>
      </c>
      <c r="H27" s="82">
        <v>3747.8451334599995</v>
      </c>
      <c r="I27" s="82">
        <v>4433.7758858299985</v>
      </c>
      <c r="J27" s="84">
        <v>0.18302003629929864</v>
      </c>
      <c r="K27" s="82">
        <v>685.93075236999971</v>
      </c>
    </row>
    <row r="28" spans="2:11" x14ac:dyDescent="0.2">
      <c r="B28" s="80" t="s">
        <v>273</v>
      </c>
      <c r="C28" s="81"/>
      <c r="D28" s="82">
        <v>14057.126918700002</v>
      </c>
      <c r="E28" s="82">
        <v>16202.497301629997</v>
      </c>
      <c r="F28" s="83">
        <v>0.15261798483700395</v>
      </c>
      <c r="G28" s="82">
        <v>2145.3703829299975</v>
      </c>
      <c r="H28" s="82">
        <v>4971.5461565400001</v>
      </c>
      <c r="I28" s="82">
        <v>5856.7758061700006</v>
      </c>
      <c r="J28" s="84">
        <v>0.17805922378202066</v>
      </c>
      <c r="K28" s="82">
        <v>885.22964962999981</v>
      </c>
    </row>
    <row r="29" spans="2:11" x14ac:dyDescent="0.2">
      <c r="G29" s="65"/>
      <c r="H29" s="65"/>
    </row>
    <row r="30" spans="2:11" x14ac:dyDescent="0.2">
      <c r="B30" s="75" t="s">
        <v>125</v>
      </c>
      <c r="C30" s="75"/>
      <c r="D30" s="75"/>
      <c r="E30" s="76"/>
      <c r="F30" s="75"/>
      <c r="G30" s="77"/>
      <c r="H30" s="78"/>
      <c r="I30" s="8"/>
      <c r="J30" s="8"/>
      <c r="K30" s="8"/>
    </row>
    <row r="31" spans="2:11" x14ac:dyDescent="0.2">
      <c r="B31" s="8"/>
      <c r="C31" s="8"/>
      <c r="D31" s="8"/>
      <c r="E31" s="8"/>
      <c r="F31" s="8"/>
      <c r="G31" s="78"/>
      <c r="H31" s="78"/>
      <c r="I31" s="8"/>
      <c r="J31" s="8"/>
      <c r="K31" s="8"/>
    </row>
    <row r="32" spans="2:11" x14ac:dyDescent="0.2">
      <c r="B32" s="56" t="s">
        <v>88</v>
      </c>
      <c r="C32" s="56"/>
      <c r="D32" s="56"/>
      <c r="E32" s="56"/>
      <c r="F32" s="56"/>
      <c r="G32" s="79"/>
      <c r="H32" s="78"/>
      <c r="I32" s="8"/>
      <c r="J32" s="8"/>
      <c r="K32" s="8"/>
    </row>
    <row r="33" spans="2:11" x14ac:dyDescent="0.2">
      <c r="B33" s="8" t="s">
        <v>87</v>
      </c>
      <c r="C33" s="8"/>
      <c r="D33" s="8"/>
      <c r="E33" s="8"/>
      <c r="F33" s="8"/>
      <c r="G33" s="78"/>
      <c r="H33" s="8"/>
      <c r="I33" s="8"/>
      <c r="J33" s="8"/>
      <c r="K33" s="8"/>
    </row>
  </sheetData>
  <mergeCells count="9">
    <mergeCell ref="H6:I6"/>
    <mergeCell ref="J6:K6"/>
    <mergeCell ref="B32:G32"/>
    <mergeCell ref="B2:G2"/>
    <mergeCell ref="B3:G3"/>
    <mergeCell ref="B7:C7"/>
    <mergeCell ref="B6:C6"/>
    <mergeCell ref="D6:E6"/>
    <mergeCell ref="F6:G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0A1FF-7CCB-45C5-A67C-3F57E3F2EE9A}">
  <sheetPr>
    <tabColor rgb="FFFF1D3D"/>
  </sheetPr>
  <dimension ref="A2:J20"/>
  <sheetViews>
    <sheetView showGridLines="0" workbookViewId="0">
      <selection activeCell="D12" sqref="D12"/>
    </sheetView>
  </sheetViews>
  <sheetFormatPr baseColWidth="10" defaultColWidth="11.42578125" defaultRowHeight="12" x14ac:dyDescent="0.2"/>
  <cols>
    <col min="1" max="1" width="11.42578125" style="2"/>
    <col min="2" max="2" width="34.7109375" style="2" customWidth="1"/>
    <col min="3" max="6" width="10.7109375" style="2" customWidth="1"/>
    <col min="7" max="16384" width="11.42578125" style="2"/>
  </cols>
  <sheetData>
    <row r="2" spans="1:10" x14ac:dyDescent="0.2">
      <c r="A2" s="22" t="s">
        <v>2</v>
      </c>
      <c r="B2" s="6" t="s">
        <v>77</v>
      </c>
      <c r="C2" s="6"/>
      <c r="D2" s="6"/>
      <c r="E2" s="6"/>
      <c r="F2" s="6"/>
    </row>
    <row r="3" spans="1:10" x14ac:dyDescent="0.2">
      <c r="A3" s="22"/>
      <c r="B3" s="6" t="s">
        <v>75</v>
      </c>
      <c r="C3" s="6"/>
      <c r="D3" s="6"/>
      <c r="E3" s="6"/>
      <c r="F3" s="6"/>
    </row>
    <row r="4" spans="1:10" x14ac:dyDescent="0.2">
      <c r="B4" s="107"/>
      <c r="C4" s="107"/>
      <c r="D4" s="107"/>
      <c r="E4" s="107"/>
      <c r="F4" s="107"/>
    </row>
    <row r="6" spans="1:10" ht="12.75" customHeight="1" x14ac:dyDescent="0.2">
      <c r="B6" s="109" t="s">
        <v>107</v>
      </c>
      <c r="C6" s="25" t="str">
        <f>CONCATENATE("enero-",G6)</f>
        <v>enero-marzo</v>
      </c>
      <c r="D6" s="25"/>
      <c r="E6" s="26" t="s">
        <v>8</v>
      </c>
      <c r="F6" s="27"/>
      <c r="G6" s="28" t="s">
        <v>118</v>
      </c>
      <c r="H6" s="29"/>
      <c r="I6" s="29" t="s">
        <v>8</v>
      </c>
      <c r="J6" s="30"/>
    </row>
    <row r="7" spans="1:10" ht="12.75" thickBot="1" x14ac:dyDescent="0.25">
      <c r="B7" s="110"/>
      <c r="C7" s="33">
        <f>+'Cuadro 1'!D7</f>
        <v>2025</v>
      </c>
      <c r="D7" s="33">
        <f>+'Cuadro 1'!E7</f>
        <v>2026</v>
      </c>
      <c r="E7" s="33" t="s">
        <v>10</v>
      </c>
      <c r="F7" s="34" t="s">
        <v>11</v>
      </c>
      <c r="G7" s="35">
        <f>+C7</f>
        <v>2025</v>
      </c>
      <c r="H7" s="36">
        <f>+D7</f>
        <v>2026</v>
      </c>
      <c r="I7" s="36" t="s">
        <v>10</v>
      </c>
      <c r="J7" s="37" t="s">
        <v>11</v>
      </c>
    </row>
    <row r="8" spans="1:10" ht="12.75" thickBot="1" x14ac:dyDescent="0.25">
      <c r="B8" s="111" t="s">
        <v>108</v>
      </c>
      <c r="C8" s="112">
        <v>21642.997439300001</v>
      </c>
      <c r="D8" s="112">
        <v>21836.221299600002</v>
      </c>
      <c r="E8" s="113">
        <v>8.9277772564506641E-3</v>
      </c>
      <c r="F8" s="114">
        <v>193.22386030000052</v>
      </c>
      <c r="G8" s="115">
        <v>7340.2055791000003</v>
      </c>
      <c r="H8" s="112">
        <v>7720.2645257000004</v>
      </c>
      <c r="I8" s="113">
        <v>5.1777697845705406E-2</v>
      </c>
      <c r="J8" s="114">
        <v>380.05894660000013</v>
      </c>
    </row>
    <row r="9" spans="1:10" ht="12.75" thickBot="1" x14ac:dyDescent="0.25">
      <c r="B9" s="85" t="s">
        <v>109</v>
      </c>
      <c r="C9" s="87">
        <v>6205.9060494999994</v>
      </c>
      <c r="D9" s="87">
        <v>6202.7779295999999</v>
      </c>
      <c r="E9" s="116">
        <v>-5.0405531038477669E-4</v>
      </c>
      <c r="F9" s="89">
        <v>-3.1281198999995468</v>
      </c>
      <c r="G9" s="90">
        <v>2203.3567757999999</v>
      </c>
      <c r="H9" s="87">
        <v>2212.4982537000001</v>
      </c>
      <c r="I9" s="116">
        <v>4.1488868259571543E-3</v>
      </c>
      <c r="J9" s="89">
        <v>9.1414779000001545</v>
      </c>
    </row>
    <row r="10" spans="1:10" x14ac:dyDescent="0.2">
      <c r="B10" s="66" t="s">
        <v>110</v>
      </c>
      <c r="C10" s="67">
        <v>1981.2689905299999</v>
      </c>
      <c r="D10" s="67">
        <v>1980.2738656500001</v>
      </c>
      <c r="E10" s="108">
        <v>-5.0226641852080256E-4</v>
      </c>
      <c r="F10" s="69">
        <v>-0.99512487999982113</v>
      </c>
      <c r="G10" s="70">
        <v>740.80613550999999</v>
      </c>
      <c r="H10" s="67">
        <v>673.17544198999997</v>
      </c>
      <c r="I10" s="108">
        <v>-9.1293376604447807E-2</v>
      </c>
      <c r="J10" s="69">
        <v>-67.630693520000023</v>
      </c>
    </row>
    <row r="11" spans="1:10" ht="12.75" thickBot="1" x14ac:dyDescent="0.25">
      <c r="B11" s="66" t="s">
        <v>111</v>
      </c>
      <c r="C11" s="67">
        <v>1834.7764860899999</v>
      </c>
      <c r="D11" s="67">
        <v>1708.0138154299998</v>
      </c>
      <c r="E11" s="108">
        <v>-6.9088889911674056E-2</v>
      </c>
      <c r="F11" s="69">
        <v>-126.76267066000014</v>
      </c>
      <c r="G11" s="70">
        <v>629.33539317999998</v>
      </c>
      <c r="H11" s="67">
        <v>565.36147102999996</v>
      </c>
      <c r="I11" s="108">
        <v>-0.10165314527559466</v>
      </c>
      <c r="J11" s="69">
        <v>-63.973922150000021</v>
      </c>
    </row>
    <row r="12" spans="1:10" ht="12.75" thickBot="1" x14ac:dyDescent="0.25">
      <c r="B12" s="85" t="s">
        <v>112</v>
      </c>
      <c r="C12" s="87">
        <v>11128.667096900001</v>
      </c>
      <c r="D12" s="87">
        <v>11058.061438500001</v>
      </c>
      <c r="E12" s="116">
        <v>-6.3444847244705782E-3</v>
      </c>
      <c r="F12" s="89">
        <v>-70.605658399999811</v>
      </c>
      <c r="G12" s="90">
        <v>3643.9627292</v>
      </c>
      <c r="H12" s="87">
        <v>3922.3038750000001</v>
      </c>
      <c r="I12" s="116">
        <v>7.6384191190975059E-2</v>
      </c>
      <c r="J12" s="89">
        <v>278.34114580000005</v>
      </c>
    </row>
    <row r="13" spans="1:10" x14ac:dyDescent="0.2">
      <c r="B13" s="66" t="s">
        <v>113</v>
      </c>
      <c r="C13" s="67">
        <v>3271.8925455200006</v>
      </c>
      <c r="D13" s="67">
        <v>3257.4744825400003</v>
      </c>
      <c r="E13" s="108">
        <v>-4.4066431826259578E-3</v>
      </c>
      <c r="F13" s="69">
        <v>-14.418062980000286</v>
      </c>
      <c r="G13" s="70">
        <v>989.68863381999995</v>
      </c>
      <c r="H13" s="67">
        <v>1287.5190442999999</v>
      </c>
      <c r="I13" s="108">
        <v>0.30093344543165479</v>
      </c>
      <c r="J13" s="69">
        <v>297.83041047999995</v>
      </c>
    </row>
    <row r="14" spans="1:10" ht="12.75" thickBot="1" x14ac:dyDescent="0.25">
      <c r="B14" s="66" t="s">
        <v>114</v>
      </c>
      <c r="C14" s="67">
        <v>7856.7745513999998</v>
      </c>
      <c r="D14" s="67">
        <v>7800.5869561</v>
      </c>
      <c r="E14" s="108">
        <v>-7.1514837205031156E-3</v>
      </c>
      <c r="F14" s="69">
        <v>-56.187595299999884</v>
      </c>
      <c r="G14" s="70">
        <v>2654.2740954000001</v>
      </c>
      <c r="H14" s="67">
        <v>2634.7848306999999</v>
      </c>
      <c r="I14" s="108">
        <v>-7.3425968831840605E-3</v>
      </c>
      <c r="J14" s="69">
        <v>-19.489264700000149</v>
      </c>
    </row>
    <row r="15" spans="1:10" ht="12.75" thickBot="1" x14ac:dyDescent="0.25">
      <c r="B15" s="85" t="s">
        <v>115</v>
      </c>
      <c r="C15" s="87">
        <v>4308.4242929000002</v>
      </c>
      <c r="D15" s="87">
        <v>4575.3819311999996</v>
      </c>
      <c r="E15" s="116">
        <v>6.1961780027080415E-2</v>
      </c>
      <c r="F15" s="89">
        <v>266.95763829999942</v>
      </c>
      <c r="G15" s="90">
        <v>1492.8860741000001</v>
      </c>
      <c r="H15" s="87">
        <v>1585.4623968999999</v>
      </c>
      <c r="I15" s="116">
        <v>6.201164603656073E-2</v>
      </c>
      <c r="J15" s="89">
        <v>92.576322799999843</v>
      </c>
    </row>
    <row r="16" spans="1:10" x14ac:dyDescent="0.2">
      <c r="B16" s="66" t="s">
        <v>116</v>
      </c>
      <c r="C16" s="67">
        <v>653.76655901999993</v>
      </c>
      <c r="D16" s="67">
        <v>618.82139823</v>
      </c>
      <c r="E16" s="108">
        <v>-5.3452046923878949E-2</v>
      </c>
      <c r="F16" s="69">
        <v>-34.945160789999932</v>
      </c>
      <c r="G16" s="70">
        <v>248.56886352999999</v>
      </c>
      <c r="H16" s="67">
        <v>258.14911215000001</v>
      </c>
      <c r="I16" s="108">
        <v>3.8541627796611744E-2</v>
      </c>
      <c r="J16" s="69">
        <v>9.5802486200000203</v>
      </c>
    </row>
    <row r="17" spans="2:10" x14ac:dyDescent="0.2">
      <c r="B17" s="66" t="s">
        <v>117</v>
      </c>
      <c r="C17" s="67">
        <v>402.399308314</v>
      </c>
      <c r="D17" s="67">
        <v>433.13032980000003</v>
      </c>
      <c r="E17" s="108">
        <v>7.6369468960468589E-2</v>
      </c>
      <c r="F17" s="69">
        <v>30.731021486000031</v>
      </c>
      <c r="G17" s="70">
        <v>124.6212063</v>
      </c>
      <c r="H17" s="67">
        <v>160.96639640999999</v>
      </c>
      <c r="I17" s="108">
        <v>0.29164530812281186</v>
      </c>
      <c r="J17" s="69">
        <v>36.34519010999999</v>
      </c>
    </row>
    <row r="18" spans="2:10" x14ac:dyDescent="0.2">
      <c r="B18" s="8"/>
      <c r="C18" s="8"/>
      <c r="D18" s="8"/>
      <c r="E18" s="8"/>
      <c r="F18" s="8"/>
      <c r="G18" s="8"/>
      <c r="H18" s="8"/>
      <c r="I18" s="8"/>
      <c r="J18" s="8"/>
    </row>
    <row r="19" spans="2:10" x14ac:dyDescent="0.2">
      <c r="B19" s="56" t="s">
        <v>88</v>
      </c>
      <c r="C19" s="56"/>
      <c r="D19" s="56"/>
      <c r="E19" s="56"/>
      <c r="F19" s="56"/>
      <c r="G19" s="56"/>
      <c r="H19" s="8"/>
      <c r="I19" s="8"/>
      <c r="J19" s="8"/>
    </row>
    <row r="20" spans="2:10" x14ac:dyDescent="0.2">
      <c r="B20" s="7" t="s">
        <v>87</v>
      </c>
      <c r="C20" s="7"/>
      <c r="D20" s="7"/>
      <c r="E20" s="7"/>
      <c r="F20" s="7"/>
      <c r="G20" s="7"/>
      <c r="H20" s="8"/>
      <c r="I20" s="8"/>
      <c r="J20" s="8"/>
    </row>
  </sheetData>
  <mergeCells count="9">
    <mergeCell ref="I6:J6"/>
    <mergeCell ref="B19:G19"/>
    <mergeCell ref="B20:G20"/>
    <mergeCell ref="B2:F2"/>
    <mergeCell ref="B3:F3"/>
    <mergeCell ref="B6:B7"/>
    <mergeCell ref="C6:D6"/>
    <mergeCell ref="E6:F6"/>
    <mergeCell ref="G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0544A-9679-4454-A96D-368612DA1C3F}">
  <sheetPr>
    <tabColor rgb="FFFF1D3D"/>
  </sheetPr>
  <dimension ref="A2:L68"/>
  <sheetViews>
    <sheetView showGridLines="0" workbookViewId="0">
      <selection activeCell="A5" sqref="A5"/>
    </sheetView>
  </sheetViews>
  <sheetFormatPr baseColWidth="10" defaultColWidth="11.42578125" defaultRowHeight="10.5" x14ac:dyDescent="0.15"/>
  <cols>
    <col min="1" max="1" width="11.42578125" style="10"/>
    <col min="2" max="2" width="38.140625" style="10" bestFit="1" customWidth="1"/>
    <col min="3" max="7" width="9.140625" style="10" customWidth="1"/>
    <col min="8" max="16384" width="11.42578125" style="10"/>
  </cols>
  <sheetData>
    <row r="2" spans="1:12" ht="12" x14ac:dyDescent="0.2">
      <c r="A2" s="22" t="s">
        <v>3</v>
      </c>
      <c r="B2" s="6" t="s">
        <v>78</v>
      </c>
      <c r="C2" s="6"/>
      <c r="D2" s="6"/>
      <c r="E2" s="6"/>
      <c r="F2" s="6"/>
      <c r="G2" s="6"/>
    </row>
    <row r="3" spans="1:12" ht="12" x14ac:dyDescent="0.2">
      <c r="A3" s="22"/>
      <c r="B3" s="6" t="s">
        <v>75</v>
      </c>
      <c r="C3" s="6"/>
      <c r="D3" s="6"/>
      <c r="E3" s="6"/>
      <c r="F3" s="6"/>
      <c r="G3" s="6"/>
    </row>
    <row r="6" spans="1:12" x14ac:dyDescent="0.15">
      <c r="B6" s="139" t="s">
        <v>18</v>
      </c>
      <c r="C6" s="140" t="str">
        <f>CONCATENATE("enero-",H6)</f>
        <v>enero-marzo</v>
      </c>
      <c r="D6" s="141"/>
      <c r="E6" s="141"/>
      <c r="F6" s="141"/>
      <c r="G6" s="142"/>
      <c r="H6" s="143" t="s">
        <v>118</v>
      </c>
      <c r="I6" s="144"/>
      <c r="J6" s="144"/>
      <c r="K6" s="144"/>
      <c r="L6" s="145"/>
    </row>
    <row r="7" spans="1:12" ht="34.5" customHeight="1" thickBot="1" x14ac:dyDescent="0.2">
      <c r="B7" s="146"/>
      <c r="C7" s="147">
        <f>+'[1]Cuadro 3'!C7</f>
        <v>2025</v>
      </c>
      <c r="D7" s="147">
        <f>+'[1]Cuadro 1'!E7</f>
        <v>2026</v>
      </c>
      <c r="E7" s="148" t="s">
        <v>274</v>
      </c>
      <c r="F7" s="147" t="s">
        <v>275</v>
      </c>
      <c r="G7" s="148" t="s">
        <v>276</v>
      </c>
      <c r="H7" s="149">
        <f>+C7</f>
        <v>2025</v>
      </c>
      <c r="I7" s="149">
        <f>+D7</f>
        <v>2026</v>
      </c>
      <c r="J7" s="150" t="str">
        <f>+E7</f>
        <v>% Var.
'2026/2025</v>
      </c>
      <c r="K7" s="149" t="str">
        <f>+F7</f>
        <v>US$ Dif.
'2026/2025</v>
      </c>
      <c r="L7" s="150" t="str">
        <f>+G7</f>
        <v>% Part.
2026</v>
      </c>
    </row>
    <row r="8" spans="1:12" x14ac:dyDescent="0.15">
      <c r="A8" s="133">
        <v>1</v>
      </c>
      <c r="B8" s="134" t="s">
        <v>176</v>
      </c>
      <c r="C8" s="135">
        <v>8351.1373282999994</v>
      </c>
      <c r="D8" s="135">
        <v>8908.0104408999996</v>
      </c>
      <c r="E8" s="136">
        <v>6.668230813459286E-2</v>
      </c>
      <c r="F8" s="135">
        <v>556.87311260000024</v>
      </c>
      <c r="G8" s="137">
        <v>0.2964050153796241</v>
      </c>
      <c r="H8" s="135">
        <v>2918.5759125999998</v>
      </c>
      <c r="I8" s="135">
        <v>3204.5509932999998</v>
      </c>
      <c r="J8" s="137">
        <v>9.7984458607156988E-2</v>
      </c>
      <c r="K8" s="138">
        <v>285.97508070000003</v>
      </c>
      <c r="L8" s="137">
        <v>0.31140711297250051</v>
      </c>
    </row>
    <row r="9" spans="1:12" x14ac:dyDescent="0.15">
      <c r="A9" s="133">
        <v>2</v>
      </c>
      <c r="B9" s="151" t="s">
        <v>177</v>
      </c>
      <c r="C9" s="152">
        <v>3938.9090660000002</v>
      </c>
      <c r="D9" s="152">
        <v>4612.3571998000007</v>
      </c>
      <c r="E9" s="153">
        <v>0.17097326252415712</v>
      </c>
      <c r="F9" s="152">
        <v>673.44813380000051</v>
      </c>
      <c r="G9" s="154">
        <v>0.15347150924588665</v>
      </c>
      <c r="H9" s="152">
        <v>1459.1163778</v>
      </c>
      <c r="I9" s="152">
        <v>1561.6223614</v>
      </c>
      <c r="J9" s="153">
        <v>7.0252095829775207E-2</v>
      </c>
      <c r="K9" s="155">
        <v>102.50598360000004</v>
      </c>
      <c r="L9" s="156">
        <v>0.1517530262846864</v>
      </c>
    </row>
    <row r="10" spans="1:12" x14ac:dyDescent="0.15">
      <c r="A10" s="133">
        <v>3</v>
      </c>
      <c r="B10" s="117" t="s">
        <v>178</v>
      </c>
      <c r="C10" s="118">
        <v>1744.48930346</v>
      </c>
      <c r="D10" s="118">
        <v>1907.1129523200002</v>
      </c>
      <c r="E10" s="119">
        <v>9.3221350533622793E-2</v>
      </c>
      <c r="F10" s="118">
        <v>162.62364886000023</v>
      </c>
      <c r="G10" s="120">
        <v>6.3457249821765857E-2</v>
      </c>
      <c r="H10" s="118">
        <v>537.88879446999999</v>
      </c>
      <c r="I10" s="118">
        <v>555.35489197000004</v>
      </c>
      <c r="J10" s="119">
        <v>3.2471577172768606E-2</v>
      </c>
      <c r="K10" s="121">
        <v>17.466097500000046</v>
      </c>
      <c r="L10" s="120">
        <v>5.3967455642027408E-2</v>
      </c>
    </row>
    <row r="11" spans="1:12" x14ac:dyDescent="0.15">
      <c r="A11" s="133">
        <v>4</v>
      </c>
      <c r="B11" s="151" t="s">
        <v>179</v>
      </c>
      <c r="C11" s="152">
        <v>1777.6246998525999</v>
      </c>
      <c r="D11" s="152">
        <v>1329.9460679378999</v>
      </c>
      <c r="E11" s="153">
        <v>-0.25184091554973409</v>
      </c>
      <c r="F11" s="152">
        <v>-447.67863191469996</v>
      </c>
      <c r="G11" s="154">
        <v>4.4252606947031876E-2</v>
      </c>
      <c r="H11" s="152">
        <v>8.8504493025999995</v>
      </c>
      <c r="I11" s="152">
        <v>1.2938112579000001</v>
      </c>
      <c r="J11" s="153">
        <v>-0.85381405918907227</v>
      </c>
      <c r="K11" s="155">
        <v>-7.5566380446999997</v>
      </c>
      <c r="L11" s="156">
        <v>1.2572807528927967E-4</v>
      </c>
    </row>
    <row r="12" spans="1:12" x14ac:dyDescent="0.15">
      <c r="A12" s="133">
        <v>5</v>
      </c>
      <c r="B12" s="117" t="s">
        <v>180</v>
      </c>
      <c r="C12" s="118">
        <v>609.29657682999994</v>
      </c>
      <c r="D12" s="118">
        <v>1150.24590683</v>
      </c>
      <c r="E12" s="119">
        <v>0.88782597928648865</v>
      </c>
      <c r="F12" s="118">
        <v>540.94933000000003</v>
      </c>
      <c r="G12" s="120">
        <v>3.8273266288386822E-2</v>
      </c>
      <c r="H12" s="118">
        <v>182.53869459000001</v>
      </c>
      <c r="I12" s="118">
        <v>436.45262143000002</v>
      </c>
      <c r="J12" s="119">
        <v>1.3910142581566931</v>
      </c>
      <c r="K12" s="121">
        <v>253.91392684000002</v>
      </c>
      <c r="L12" s="120">
        <v>4.2412946797527253E-2</v>
      </c>
    </row>
    <row r="13" spans="1:12" x14ac:dyDescent="0.15">
      <c r="A13" s="133">
        <v>6</v>
      </c>
      <c r="B13" s="151" t="s">
        <v>182</v>
      </c>
      <c r="C13" s="152">
        <v>447.29950193999991</v>
      </c>
      <c r="D13" s="152">
        <v>1107.7650426800001</v>
      </c>
      <c r="E13" s="153">
        <v>1.4765622091584487</v>
      </c>
      <c r="F13" s="152">
        <v>660.46554074000016</v>
      </c>
      <c r="G13" s="154">
        <v>3.6859758606142989E-2</v>
      </c>
      <c r="H13" s="152">
        <v>144.98022506999999</v>
      </c>
      <c r="I13" s="152">
        <v>462.73896106000001</v>
      </c>
      <c r="J13" s="153">
        <v>2.191738465273994</v>
      </c>
      <c r="K13" s="155">
        <v>317.75873598999999</v>
      </c>
      <c r="L13" s="156">
        <v>4.4967361800411436E-2</v>
      </c>
    </row>
    <row r="14" spans="1:12" x14ac:dyDescent="0.15">
      <c r="A14" s="133">
        <v>7</v>
      </c>
      <c r="B14" s="117" t="s">
        <v>181</v>
      </c>
      <c r="C14" s="118">
        <v>469.00817095999997</v>
      </c>
      <c r="D14" s="118">
        <v>537.63797535000003</v>
      </c>
      <c r="E14" s="119">
        <v>0.14632965615401461</v>
      </c>
      <c r="F14" s="118">
        <v>68.629804390000061</v>
      </c>
      <c r="G14" s="120">
        <v>1.7889358505981532E-2</v>
      </c>
      <c r="H14" s="118">
        <v>161.80975366000001</v>
      </c>
      <c r="I14" s="118">
        <v>192.32476618000001</v>
      </c>
      <c r="J14" s="119">
        <v>0.18858574239053083</v>
      </c>
      <c r="K14" s="121">
        <v>30.515012519999999</v>
      </c>
      <c r="L14" s="120">
        <v>1.8689451444038285E-2</v>
      </c>
    </row>
    <row r="15" spans="1:12" x14ac:dyDescent="0.15">
      <c r="A15" s="133">
        <v>8</v>
      </c>
      <c r="B15" s="151" t="s">
        <v>184</v>
      </c>
      <c r="C15" s="152">
        <v>315.48883361999998</v>
      </c>
      <c r="D15" s="152">
        <v>484.40931929999999</v>
      </c>
      <c r="E15" s="153">
        <v>0.53542460993551799</v>
      </c>
      <c r="F15" s="152">
        <v>168.92048568000001</v>
      </c>
      <c r="G15" s="154">
        <v>1.6118228945704215E-2</v>
      </c>
      <c r="H15" s="152">
        <v>183.08185997999999</v>
      </c>
      <c r="I15" s="152">
        <v>163.96149317000001</v>
      </c>
      <c r="J15" s="153">
        <v>-0.10443616211944051</v>
      </c>
      <c r="K15" s="155">
        <v>-19.120366809999979</v>
      </c>
      <c r="L15" s="156">
        <v>1.5933207283479824E-2</v>
      </c>
    </row>
    <row r="16" spans="1:12" x14ac:dyDescent="0.15">
      <c r="A16" s="133">
        <v>9</v>
      </c>
      <c r="B16" s="117" t="s">
        <v>186</v>
      </c>
      <c r="C16" s="118">
        <v>474.65858724399999</v>
      </c>
      <c r="D16" s="118">
        <v>475.89864991499996</v>
      </c>
      <c r="E16" s="119">
        <v>2.6125360508069129E-3</v>
      </c>
      <c r="F16" s="118">
        <v>1.2400626709999756</v>
      </c>
      <c r="G16" s="120">
        <v>1.5835045051086218E-2</v>
      </c>
      <c r="H16" s="118">
        <v>280.20874304</v>
      </c>
      <c r="I16" s="118">
        <v>305.99203146999997</v>
      </c>
      <c r="J16" s="119">
        <v>9.2014575099533591E-2</v>
      </c>
      <c r="K16" s="121">
        <v>25.783288429999971</v>
      </c>
      <c r="L16" s="120">
        <v>2.9735240697336171E-2</v>
      </c>
    </row>
    <row r="17" spans="1:12" x14ac:dyDescent="0.15">
      <c r="A17" s="133">
        <v>10</v>
      </c>
      <c r="B17" s="151" t="s">
        <v>183</v>
      </c>
      <c r="C17" s="152">
        <v>469.64195037000002</v>
      </c>
      <c r="D17" s="152">
        <v>415.89012272999992</v>
      </c>
      <c r="E17" s="153">
        <v>-0.11445278173649642</v>
      </c>
      <c r="F17" s="152">
        <v>-53.751827640000101</v>
      </c>
      <c r="G17" s="154">
        <v>1.3838322153062596E-2</v>
      </c>
      <c r="H17" s="152">
        <v>177.10925528999999</v>
      </c>
      <c r="I17" s="152">
        <v>137.02963811999999</v>
      </c>
      <c r="J17" s="153">
        <v>-0.22629882952403224</v>
      </c>
      <c r="K17" s="155">
        <v>-40.079617170000006</v>
      </c>
      <c r="L17" s="156">
        <v>1.3316063338618522E-2</v>
      </c>
    </row>
    <row r="18" spans="1:12" x14ac:dyDescent="0.15">
      <c r="A18" s="133">
        <v>11</v>
      </c>
      <c r="B18" s="117" t="s">
        <v>188</v>
      </c>
      <c r="C18" s="118">
        <v>297.85807591000003</v>
      </c>
      <c r="D18" s="118">
        <v>383.04612257000002</v>
      </c>
      <c r="E18" s="119">
        <v>0.28600213843367528</v>
      </c>
      <c r="F18" s="118">
        <v>85.188046659999998</v>
      </c>
      <c r="G18" s="120">
        <v>1.274547134904293E-2</v>
      </c>
      <c r="H18" s="118">
        <v>126.45505205000001</v>
      </c>
      <c r="I18" s="118">
        <v>98.854799979999996</v>
      </c>
      <c r="J18" s="119">
        <v>-0.21826136340592339</v>
      </c>
      <c r="K18" s="121">
        <v>-27.60025207000001</v>
      </c>
      <c r="L18" s="120">
        <v>9.6063654251745245E-3</v>
      </c>
    </row>
    <row r="19" spans="1:12" x14ac:dyDescent="0.15">
      <c r="A19" s="133">
        <v>12</v>
      </c>
      <c r="B19" s="151" t="s">
        <v>185</v>
      </c>
      <c r="C19" s="152">
        <v>326.85765973000002</v>
      </c>
      <c r="D19" s="152">
        <v>381.87917190000002</v>
      </c>
      <c r="E19" s="153">
        <v>0.16833477977982958</v>
      </c>
      <c r="F19" s="152">
        <v>55.021512169999994</v>
      </c>
      <c r="G19" s="154">
        <v>1.2706642248697414E-2</v>
      </c>
      <c r="H19" s="152">
        <v>103.43667904</v>
      </c>
      <c r="I19" s="152">
        <v>132.07366028000001</v>
      </c>
      <c r="J19" s="153">
        <v>0.27685518817677623</v>
      </c>
      <c r="K19" s="157">
        <v>28.636981240000011</v>
      </c>
      <c r="L19" s="156">
        <v>1.2834458660042075E-2</v>
      </c>
    </row>
    <row r="20" spans="1:12" x14ac:dyDescent="0.15">
      <c r="A20" s="133">
        <v>13</v>
      </c>
      <c r="B20" s="117" t="s">
        <v>220</v>
      </c>
      <c r="C20" s="118">
        <v>24.165326350000001</v>
      </c>
      <c r="D20" s="118">
        <v>340.42849852000001</v>
      </c>
      <c r="E20" s="119">
        <v>13.08747780143263</v>
      </c>
      <c r="F20" s="118">
        <v>316.26317217000002</v>
      </c>
      <c r="G20" s="120">
        <v>1.132741311979067E-2</v>
      </c>
      <c r="H20" s="118">
        <v>9.6361195300000002</v>
      </c>
      <c r="I20" s="118">
        <v>130.03334959</v>
      </c>
      <c r="J20" s="119">
        <v>12.494368680791986</v>
      </c>
      <c r="K20" s="121">
        <v>120.39723006</v>
      </c>
      <c r="L20" s="120">
        <v>1.2636188367926815E-2</v>
      </c>
    </row>
    <row r="21" spans="1:12" x14ac:dyDescent="0.15">
      <c r="A21" s="133">
        <v>14</v>
      </c>
      <c r="B21" s="151" t="s">
        <v>200</v>
      </c>
      <c r="C21" s="152">
        <v>369.68435011499997</v>
      </c>
      <c r="D21" s="152">
        <v>328.23169417700001</v>
      </c>
      <c r="E21" s="153">
        <v>-0.11212986409921066</v>
      </c>
      <c r="F21" s="152">
        <v>-41.452655937999964</v>
      </c>
      <c r="G21" s="154">
        <v>1.0921576821904167E-2</v>
      </c>
      <c r="H21" s="152">
        <v>20.104906825</v>
      </c>
      <c r="I21" s="152">
        <v>10.135742654</v>
      </c>
      <c r="J21" s="153">
        <v>-0.49585726796821405</v>
      </c>
      <c r="K21" s="155">
        <v>-9.969164171000001</v>
      </c>
      <c r="L21" s="158">
        <v>9.8495619645734339E-4</v>
      </c>
    </row>
    <row r="22" spans="1:12" x14ac:dyDescent="0.15">
      <c r="A22" s="133">
        <v>15</v>
      </c>
      <c r="B22" s="117" t="s">
        <v>197</v>
      </c>
      <c r="C22" s="118">
        <v>126.003359622</v>
      </c>
      <c r="D22" s="118">
        <v>287.82442930900004</v>
      </c>
      <c r="E22" s="119">
        <v>1.284259960785572</v>
      </c>
      <c r="F22" s="118">
        <v>161.82106968700003</v>
      </c>
      <c r="G22" s="120">
        <v>9.5770660532977919E-3</v>
      </c>
      <c r="H22" s="118">
        <v>32.990424869000002</v>
      </c>
      <c r="I22" s="118">
        <v>105.33807776</v>
      </c>
      <c r="J22" s="119">
        <v>2.1929894258192069</v>
      </c>
      <c r="K22" s="121">
        <v>72.347652890999996</v>
      </c>
      <c r="L22" s="120">
        <v>1.0236387796573737E-2</v>
      </c>
    </row>
    <row r="23" spans="1:12" x14ac:dyDescent="0.15">
      <c r="A23" s="133">
        <v>16</v>
      </c>
      <c r="B23" s="151" t="s">
        <v>17</v>
      </c>
      <c r="C23" s="152">
        <v>280.69147819099999</v>
      </c>
      <c r="D23" s="152">
        <v>285.68871048900002</v>
      </c>
      <c r="E23" s="153">
        <v>1.7803291821348433E-2</v>
      </c>
      <c r="F23" s="152">
        <v>4.9972322980000285</v>
      </c>
      <c r="G23" s="159">
        <v>9.50600217501784E-3</v>
      </c>
      <c r="H23" s="152">
        <v>95.239770840000006</v>
      </c>
      <c r="I23" s="152">
        <v>94.57749355</v>
      </c>
      <c r="J23" s="153">
        <v>-6.9537892012845326E-3</v>
      </c>
      <c r="K23" s="155">
        <v>-0.66227729000000579</v>
      </c>
      <c r="L23" s="158">
        <v>9.190711672293109E-3</v>
      </c>
    </row>
    <row r="24" spans="1:12" x14ac:dyDescent="0.15">
      <c r="A24" s="133">
        <v>17</v>
      </c>
      <c r="B24" s="117" t="s">
        <v>203</v>
      </c>
      <c r="C24" s="118">
        <v>235.61722595800001</v>
      </c>
      <c r="D24" s="118">
        <v>277.26067926899998</v>
      </c>
      <c r="E24" s="119">
        <v>0.17674197267063629</v>
      </c>
      <c r="F24" s="118">
        <v>41.643453310999973</v>
      </c>
      <c r="G24" s="119">
        <v>9.2255679815514396E-3</v>
      </c>
      <c r="H24" s="118">
        <v>122.16142239</v>
      </c>
      <c r="I24" s="118">
        <v>95.693256294999998</v>
      </c>
      <c r="J24" s="119">
        <v>-0.21666550353760994</v>
      </c>
      <c r="K24" s="121">
        <v>-26.468166095000001</v>
      </c>
      <c r="L24" s="119">
        <v>9.2991376127475375E-3</v>
      </c>
    </row>
    <row r="25" spans="1:12" x14ac:dyDescent="0.15">
      <c r="A25" s="133">
        <v>18</v>
      </c>
      <c r="B25" s="151" t="s">
        <v>187</v>
      </c>
      <c r="C25" s="152">
        <v>338.30895749000001</v>
      </c>
      <c r="D25" s="152">
        <v>226.60639879000001</v>
      </c>
      <c r="E25" s="153">
        <v>-0.33017913427048939</v>
      </c>
      <c r="F25" s="152">
        <v>-111.7025587</v>
      </c>
      <c r="G25" s="159">
        <v>7.5400981581792009E-3</v>
      </c>
      <c r="H25" s="152">
        <v>108.99286395</v>
      </c>
      <c r="I25" s="152">
        <v>79.779234299999999</v>
      </c>
      <c r="J25" s="153">
        <v>-0.26803249856248956</v>
      </c>
      <c r="K25" s="155">
        <v>-29.213629650000001</v>
      </c>
      <c r="L25" s="158">
        <v>7.7526683396402698E-3</v>
      </c>
    </row>
    <row r="26" spans="1:12" x14ac:dyDescent="0.15">
      <c r="A26" s="133">
        <v>19</v>
      </c>
      <c r="B26" s="117" t="s">
        <v>193</v>
      </c>
      <c r="C26" s="118">
        <v>176.15563624000001</v>
      </c>
      <c r="D26" s="118">
        <v>217.31598344000002</v>
      </c>
      <c r="E26" s="119">
        <v>0.23365898519376271</v>
      </c>
      <c r="F26" s="118">
        <v>41.160347200000018</v>
      </c>
      <c r="G26" s="119">
        <v>7.2309690071786078E-3</v>
      </c>
      <c r="H26" s="118">
        <v>73.482114870000004</v>
      </c>
      <c r="I26" s="118">
        <v>89.243443220000003</v>
      </c>
      <c r="J26" s="119">
        <v>0.21449203493780722</v>
      </c>
      <c r="K26" s="121">
        <v>15.761328349999999</v>
      </c>
      <c r="L26" s="119">
        <v>8.6723672249155448E-3</v>
      </c>
    </row>
    <row r="27" spans="1:12" x14ac:dyDescent="0.15">
      <c r="A27" s="133">
        <v>20</v>
      </c>
      <c r="B27" s="151" t="s">
        <v>192</v>
      </c>
      <c r="C27" s="152">
        <v>197.33549218000002</v>
      </c>
      <c r="D27" s="152">
        <v>216.45879967000002</v>
      </c>
      <c r="E27" s="153">
        <v>9.6907592642060836E-2</v>
      </c>
      <c r="F27" s="152">
        <v>19.123307490000002</v>
      </c>
      <c r="G27" s="159">
        <v>7.2024470863506444E-3</v>
      </c>
      <c r="H27" s="152">
        <v>66.535686049999995</v>
      </c>
      <c r="I27" s="152">
        <v>62.581491270000001</v>
      </c>
      <c r="J27" s="153">
        <v>-5.9429683749386952E-2</v>
      </c>
      <c r="K27" s="155">
        <v>-3.9541947799999946</v>
      </c>
      <c r="L27" s="158">
        <v>6.0814515239889051E-3</v>
      </c>
    </row>
    <row r="28" spans="1:12" x14ac:dyDescent="0.15">
      <c r="A28" s="133">
        <v>21</v>
      </c>
      <c r="B28" s="117" t="s">
        <v>194</v>
      </c>
      <c r="C28" s="118">
        <v>203.32694305400003</v>
      </c>
      <c r="D28" s="118">
        <v>159.329945329</v>
      </c>
      <c r="E28" s="119">
        <v>-0.21638547781301765</v>
      </c>
      <c r="F28" s="118">
        <v>-43.996997725000028</v>
      </c>
      <c r="G28" s="119">
        <v>5.3015423824430905E-3</v>
      </c>
      <c r="H28" s="118">
        <v>57.588378345999999</v>
      </c>
      <c r="I28" s="118">
        <v>53.855322213000001</v>
      </c>
      <c r="J28" s="119">
        <v>-6.482308132677761E-2</v>
      </c>
      <c r="K28" s="121">
        <v>-3.7330561329999981</v>
      </c>
      <c r="L28" s="119">
        <v>5.2334727840556679E-3</v>
      </c>
    </row>
    <row r="29" spans="1:12" x14ac:dyDescent="0.15">
      <c r="A29" s="133">
        <v>22</v>
      </c>
      <c r="B29" s="151" t="s">
        <v>195</v>
      </c>
      <c r="C29" s="152">
        <v>159.69504225</v>
      </c>
      <c r="D29" s="152">
        <v>156.80926982</v>
      </c>
      <c r="E29" s="153">
        <v>-1.8070519844206379E-2</v>
      </c>
      <c r="F29" s="152">
        <v>-2.8857724300000029</v>
      </c>
      <c r="G29" s="159">
        <v>5.2176694606533066E-3</v>
      </c>
      <c r="H29" s="152">
        <v>53.135779309999997</v>
      </c>
      <c r="I29" s="152">
        <v>53.078879809999997</v>
      </c>
      <c r="J29" s="153">
        <v>-1.0708321349357508E-3</v>
      </c>
      <c r="K29" s="155">
        <v>-5.6899500000000103E-2</v>
      </c>
      <c r="L29" s="158">
        <v>5.158020813525884E-3</v>
      </c>
    </row>
    <row r="30" spans="1:12" x14ac:dyDescent="0.15">
      <c r="A30" s="133">
        <v>23</v>
      </c>
      <c r="B30" s="117" t="s">
        <v>196</v>
      </c>
      <c r="C30" s="118">
        <v>107.18787087999999</v>
      </c>
      <c r="D30" s="118">
        <v>149.59885439999999</v>
      </c>
      <c r="E30" s="119">
        <v>0.39566961421857472</v>
      </c>
      <c r="F30" s="118">
        <v>42.410983520000002</v>
      </c>
      <c r="G30" s="119">
        <v>4.9777501983626063E-3</v>
      </c>
      <c r="H30" s="118">
        <v>45.6850466</v>
      </c>
      <c r="I30" s="118">
        <v>61.583127699999999</v>
      </c>
      <c r="J30" s="119">
        <v>0.34799310240826142</v>
      </c>
      <c r="K30" s="121">
        <v>15.898081099999999</v>
      </c>
      <c r="L30" s="119">
        <v>5.9844340267855099E-3</v>
      </c>
    </row>
    <row r="31" spans="1:12" x14ac:dyDescent="0.15">
      <c r="A31" s="133">
        <v>24</v>
      </c>
      <c r="B31" s="151" t="s">
        <v>191</v>
      </c>
      <c r="C31" s="152">
        <v>186.24127724299998</v>
      </c>
      <c r="D31" s="152">
        <v>147.15173192200001</v>
      </c>
      <c r="E31" s="153">
        <v>-0.2098865831444956</v>
      </c>
      <c r="F31" s="152">
        <v>-39.089545320999974</v>
      </c>
      <c r="G31" s="159">
        <v>4.8963246791021995E-3</v>
      </c>
      <c r="H31" s="152">
        <v>63.484311409999997</v>
      </c>
      <c r="I31" s="152">
        <v>51.5640018</v>
      </c>
      <c r="J31" s="153">
        <v>-0.18776780192219777</v>
      </c>
      <c r="K31" s="155">
        <v>-11.920309609999997</v>
      </c>
      <c r="L31" s="158">
        <v>5.0108102406294201E-3</v>
      </c>
    </row>
    <row r="32" spans="1:12" x14ac:dyDescent="0.15">
      <c r="A32" s="133">
        <v>25</v>
      </c>
      <c r="B32" s="117" t="s">
        <v>202</v>
      </c>
      <c r="C32" s="118">
        <v>119.61184501999999</v>
      </c>
      <c r="D32" s="118">
        <v>130.936563998</v>
      </c>
      <c r="E32" s="119">
        <v>9.46789088999207E-2</v>
      </c>
      <c r="F32" s="118">
        <v>11.324718978000007</v>
      </c>
      <c r="G32" s="119">
        <v>4.3567814073712761E-3</v>
      </c>
      <c r="H32" s="118">
        <v>46.525985374000001</v>
      </c>
      <c r="I32" s="118">
        <v>50.514447820000001</v>
      </c>
      <c r="J32" s="119">
        <v>8.5725480372713658E-2</v>
      </c>
      <c r="K32" s="121">
        <v>3.9884624459999998</v>
      </c>
      <c r="L32" s="119">
        <v>4.9088182375363366E-3</v>
      </c>
    </row>
    <row r="33" spans="1:12" x14ac:dyDescent="0.15">
      <c r="A33" s="133">
        <v>26</v>
      </c>
      <c r="B33" s="151" t="s">
        <v>189</v>
      </c>
      <c r="C33" s="152">
        <v>222.57528649</v>
      </c>
      <c r="D33" s="152">
        <v>128.39693552</v>
      </c>
      <c r="E33" s="153">
        <v>-0.4231303144890316</v>
      </c>
      <c r="F33" s="152">
        <v>-94.178350969999997</v>
      </c>
      <c r="G33" s="159">
        <v>4.2722778447548777E-3</v>
      </c>
      <c r="H33" s="152">
        <v>87.522439050000003</v>
      </c>
      <c r="I33" s="152">
        <v>51.740328869999999</v>
      </c>
      <c r="J33" s="153">
        <v>-0.40883355820966472</v>
      </c>
      <c r="K33" s="155">
        <v>-35.782110180000004</v>
      </c>
      <c r="L33" s="158">
        <v>5.0279450916342573E-3</v>
      </c>
    </row>
    <row r="34" spans="1:12" x14ac:dyDescent="0.15">
      <c r="A34" s="133">
        <v>27</v>
      </c>
      <c r="B34" s="117" t="s">
        <v>209</v>
      </c>
      <c r="C34" s="118">
        <v>74.258469919999996</v>
      </c>
      <c r="D34" s="118">
        <v>123.22490616</v>
      </c>
      <c r="E34" s="119">
        <v>0.6594054024106939</v>
      </c>
      <c r="F34" s="118">
        <v>48.966436240000007</v>
      </c>
      <c r="G34" s="119">
        <v>4.1001838118431043E-3</v>
      </c>
      <c r="H34" s="118">
        <v>36.800922929999999</v>
      </c>
      <c r="I34" s="118">
        <v>51.919204980000004</v>
      </c>
      <c r="J34" s="119">
        <v>0.41081257877029032</v>
      </c>
      <c r="K34" s="121">
        <v>15.118282050000005</v>
      </c>
      <c r="L34" s="119">
        <v>5.0453276494750645E-3</v>
      </c>
    </row>
    <row r="35" spans="1:12" x14ac:dyDescent="0.15">
      <c r="A35" s="133">
        <v>28</v>
      </c>
      <c r="B35" s="151" t="s">
        <v>219</v>
      </c>
      <c r="C35" s="152">
        <v>90.916595060000006</v>
      </c>
      <c r="D35" s="152">
        <v>107.096315229</v>
      </c>
      <c r="E35" s="153">
        <v>0.17796223184911675</v>
      </c>
      <c r="F35" s="152">
        <v>16.179720168999992</v>
      </c>
      <c r="G35" s="159">
        <v>3.5635213017718068E-3</v>
      </c>
      <c r="H35" s="152">
        <v>20.75291837</v>
      </c>
      <c r="I35" s="152">
        <v>23.547655569</v>
      </c>
      <c r="J35" s="153">
        <v>0.13466718989460369</v>
      </c>
      <c r="K35" s="155">
        <v>2.7947371990000001</v>
      </c>
      <c r="L35" s="158">
        <v>2.2882792170711543E-3</v>
      </c>
    </row>
    <row r="36" spans="1:12" x14ac:dyDescent="0.15">
      <c r="A36" s="133">
        <v>29</v>
      </c>
      <c r="B36" s="117" t="s">
        <v>198</v>
      </c>
      <c r="C36" s="118">
        <v>128.88230584000001</v>
      </c>
      <c r="D36" s="118">
        <v>105.60842063999999</v>
      </c>
      <c r="E36" s="119">
        <v>-0.18058247055956012</v>
      </c>
      <c r="F36" s="118">
        <v>-23.273885200000024</v>
      </c>
      <c r="G36" s="119">
        <v>3.5140131179341541E-3</v>
      </c>
      <c r="H36" s="118">
        <v>33.109926119999997</v>
      </c>
      <c r="I36" s="118">
        <v>63.196312599999999</v>
      </c>
      <c r="J36" s="119">
        <v>0.90868177630352265</v>
      </c>
      <c r="K36" s="121">
        <v>30.086386480000002</v>
      </c>
      <c r="L36" s="119">
        <v>6.1411977211221422E-3</v>
      </c>
    </row>
    <row r="37" spans="1:12" x14ac:dyDescent="0.15">
      <c r="A37" s="133">
        <v>30</v>
      </c>
      <c r="B37" s="151" t="s">
        <v>201</v>
      </c>
      <c r="C37" s="152">
        <v>119.77756599</v>
      </c>
      <c r="D37" s="152">
        <v>104.12835469999999</v>
      </c>
      <c r="E37" s="153">
        <v>-0.13065227332559537</v>
      </c>
      <c r="F37" s="152">
        <v>-15.649211290000011</v>
      </c>
      <c r="G37" s="159">
        <v>3.4647654244543253E-3</v>
      </c>
      <c r="H37" s="152">
        <v>35.75895663</v>
      </c>
      <c r="I37" s="152">
        <v>37.854706299999997</v>
      </c>
      <c r="J37" s="153">
        <v>5.8607685109071772E-2</v>
      </c>
      <c r="K37" s="155">
        <v>2.0957496699999965</v>
      </c>
      <c r="L37" s="158">
        <v>3.6785886153634221E-3</v>
      </c>
    </row>
    <row r="38" spans="1:12" x14ac:dyDescent="0.15">
      <c r="A38" s="133">
        <v>31</v>
      </c>
      <c r="B38" s="117" t="s">
        <v>211</v>
      </c>
      <c r="C38" s="118">
        <v>75.277430449999997</v>
      </c>
      <c r="D38" s="118">
        <v>101.09129437999999</v>
      </c>
      <c r="E38" s="119">
        <v>0.34291637979255696</v>
      </c>
      <c r="F38" s="118">
        <v>25.813863929999997</v>
      </c>
      <c r="G38" s="119">
        <v>3.3637103216532225E-3</v>
      </c>
      <c r="H38" s="118">
        <v>39.99086483</v>
      </c>
      <c r="I38" s="118">
        <v>44.224313969999997</v>
      </c>
      <c r="J38" s="119">
        <v>0.10586040481985748</v>
      </c>
      <c r="K38" s="121">
        <v>4.2334491399999976</v>
      </c>
      <c r="L38" s="119">
        <v>4.2975649210703175E-3</v>
      </c>
    </row>
    <row r="39" spans="1:12" x14ac:dyDescent="0.15">
      <c r="A39" s="133">
        <v>32</v>
      </c>
      <c r="B39" s="151" t="s">
        <v>221</v>
      </c>
      <c r="C39" s="152">
        <v>48.691026960000002</v>
      </c>
      <c r="D39" s="152">
        <v>97.437095360000001</v>
      </c>
      <c r="E39" s="153">
        <v>1.0011304226555997</v>
      </c>
      <c r="F39" s="152">
        <v>48.746068399999999</v>
      </c>
      <c r="G39" s="159">
        <v>3.2421205543410646E-3</v>
      </c>
      <c r="H39" s="152">
        <v>25.394851859999999</v>
      </c>
      <c r="I39" s="152">
        <v>42.928235620000002</v>
      </c>
      <c r="J39" s="153">
        <v>0.69043063754261258</v>
      </c>
      <c r="K39" s="155">
        <v>17.533383760000003</v>
      </c>
      <c r="L39" s="158">
        <v>4.1716165376607496E-3</v>
      </c>
    </row>
    <row r="40" spans="1:12" x14ac:dyDescent="0.15">
      <c r="A40" s="133">
        <v>33</v>
      </c>
      <c r="B40" s="117" t="s">
        <v>206</v>
      </c>
      <c r="C40" s="118">
        <v>93.025567085999995</v>
      </c>
      <c r="D40" s="118">
        <v>89.394669743999998</v>
      </c>
      <c r="E40" s="119">
        <v>-3.9031176651073918E-2</v>
      </c>
      <c r="F40" s="118">
        <v>-3.6308973419999973</v>
      </c>
      <c r="G40" s="119">
        <v>2.9745169963731732E-3</v>
      </c>
      <c r="H40" s="118">
        <v>35.177232299000003</v>
      </c>
      <c r="I40" s="118">
        <v>27.685059251999999</v>
      </c>
      <c r="J40" s="119">
        <v>-0.2129835850449493</v>
      </c>
      <c r="K40" s="121">
        <v>-7.492173047000005</v>
      </c>
      <c r="L40" s="119">
        <v>2.6903377078920563E-3</v>
      </c>
    </row>
    <row r="41" spans="1:12" x14ac:dyDescent="0.15">
      <c r="A41" s="133">
        <v>34</v>
      </c>
      <c r="B41" s="151" t="s">
        <v>204</v>
      </c>
      <c r="C41" s="152">
        <v>98.54658766</v>
      </c>
      <c r="D41" s="152">
        <v>83.908196380000007</v>
      </c>
      <c r="E41" s="153">
        <v>-0.14854285295503644</v>
      </c>
      <c r="F41" s="152">
        <v>-14.638391279999993</v>
      </c>
      <c r="G41" s="159">
        <v>2.791960158050472E-3</v>
      </c>
      <c r="H41" s="152">
        <v>28.640660090000001</v>
      </c>
      <c r="I41" s="152">
        <v>30.059325019999999</v>
      </c>
      <c r="J41" s="153">
        <v>4.9533248379820982E-2</v>
      </c>
      <c r="K41" s="155">
        <v>1.4186649299999985</v>
      </c>
      <c r="L41" s="158">
        <v>2.9210605922487601E-3</v>
      </c>
    </row>
    <row r="42" spans="1:12" x14ac:dyDescent="0.15">
      <c r="A42" s="133">
        <v>35</v>
      </c>
      <c r="B42" s="117" t="s">
        <v>208</v>
      </c>
      <c r="C42" s="118">
        <v>93.520137540000007</v>
      </c>
      <c r="D42" s="118">
        <v>83.380735549999997</v>
      </c>
      <c r="E42" s="119">
        <v>-0.10841945121886964</v>
      </c>
      <c r="F42" s="118">
        <v>-10.13940199000001</v>
      </c>
      <c r="G42" s="119">
        <v>2.7744094337371645E-3</v>
      </c>
      <c r="H42" s="118">
        <v>43.192589099999999</v>
      </c>
      <c r="I42" s="118">
        <v>35.039852359999998</v>
      </c>
      <c r="J42" s="119">
        <v>-0.18875313820907302</v>
      </c>
      <c r="K42" s="121">
        <v>-8.1527367400000017</v>
      </c>
      <c r="L42" s="119">
        <v>3.405050905797442E-3</v>
      </c>
    </row>
    <row r="43" spans="1:12" x14ac:dyDescent="0.15">
      <c r="A43" s="133">
        <v>36</v>
      </c>
      <c r="B43" s="151" t="s">
        <v>205</v>
      </c>
      <c r="C43" s="152">
        <v>87.886243820000004</v>
      </c>
      <c r="D43" s="152">
        <v>80.99419567999999</v>
      </c>
      <c r="E43" s="153">
        <v>-7.8420101263124042E-2</v>
      </c>
      <c r="F43" s="152">
        <v>-6.8920481400000142</v>
      </c>
      <c r="G43" s="159">
        <v>2.6949997393318254E-3</v>
      </c>
      <c r="H43" s="152">
        <v>19.127530100000001</v>
      </c>
      <c r="I43" s="152">
        <v>28.9832629</v>
      </c>
      <c r="J43" s="153">
        <v>0.5152642682287556</v>
      </c>
      <c r="K43" s="155">
        <v>9.8557327999999984</v>
      </c>
      <c r="L43" s="158">
        <v>2.8164926203647512E-3</v>
      </c>
    </row>
    <row r="44" spans="1:12" x14ac:dyDescent="0.15">
      <c r="A44" s="133">
        <v>37</v>
      </c>
      <c r="B44" s="117" t="s">
        <v>214</v>
      </c>
      <c r="C44" s="118">
        <v>62.774065710000002</v>
      </c>
      <c r="D44" s="118">
        <v>74.327538689999997</v>
      </c>
      <c r="E44" s="119">
        <v>0.18404850553051744</v>
      </c>
      <c r="F44" s="118">
        <v>11.553472979999995</v>
      </c>
      <c r="G44" s="119">
        <v>2.4731734874699133E-3</v>
      </c>
      <c r="H44" s="118">
        <v>25.17210459</v>
      </c>
      <c r="I44" s="118">
        <v>34.447423579999999</v>
      </c>
      <c r="J44" s="119">
        <v>0.36847610245846352</v>
      </c>
      <c r="K44" s="121">
        <v>9.2753189899999988</v>
      </c>
      <c r="L44" s="119">
        <v>3.3474807387421073E-3</v>
      </c>
    </row>
    <row r="45" spans="1:12" x14ac:dyDescent="0.15">
      <c r="A45" s="133">
        <v>38</v>
      </c>
      <c r="B45" s="151" t="s">
        <v>199</v>
      </c>
      <c r="C45" s="152">
        <v>70.13104903</v>
      </c>
      <c r="D45" s="152">
        <v>74.259850599999993</v>
      </c>
      <c r="E45" s="153">
        <v>5.8872662352930316E-2</v>
      </c>
      <c r="F45" s="152">
        <v>4.1288015699999931</v>
      </c>
      <c r="G45" s="159">
        <v>2.47092123490571E-3</v>
      </c>
      <c r="H45" s="152">
        <v>15.28963456</v>
      </c>
      <c r="I45" s="152">
        <v>15.26987115</v>
      </c>
      <c r="J45" s="153">
        <v>-1.2926018553578444E-3</v>
      </c>
      <c r="K45" s="155">
        <v>-1.9763409999999482E-2</v>
      </c>
      <c r="L45" s="158">
        <v>1.4838729357796224E-3</v>
      </c>
    </row>
    <row r="46" spans="1:12" x14ac:dyDescent="0.15">
      <c r="A46" s="133">
        <v>39</v>
      </c>
      <c r="B46" s="117" t="s">
        <v>210</v>
      </c>
      <c r="C46" s="118">
        <v>89.476829125999998</v>
      </c>
      <c r="D46" s="118">
        <v>73.643582430999999</v>
      </c>
      <c r="E46" s="119">
        <v>-0.17695359625120199</v>
      </c>
      <c r="F46" s="118">
        <v>-15.833246695</v>
      </c>
      <c r="G46" s="119">
        <v>2.4504155364310277E-3</v>
      </c>
      <c r="H46" s="118">
        <v>24.253884973000002</v>
      </c>
      <c r="I46" s="118">
        <v>25.750053742999999</v>
      </c>
      <c r="J46" s="119">
        <v>6.168779853889661E-2</v>
      </c>
      <c r="K46" s="121">
        <v>1.496168769999997</v>
      </c>
      <c r="L46" s="119">
        <v>2.5023006067807236E-3</v>
      </c>
    </row>
    <row r="47" spans="1:12" x14ac:dyDescent="0.15">
      <c r="A47" s="133">
        <v>40</v>
      </c>
      <c r="B47" s="151" t="s">
        <v>190</v>
      </c>
      <c r="C47" s="152">
        <v>42.183610742200003</v>
      </c>
      <c r="D47" s="152">
        <v>66.815234131099999</v>
      </c>
      <c r="E47" s="153">
        <v>0.58391453352424394</v>
      </c>
      <c r="F47" s="152">
        <v>24.631623388899996</v>
      </c>
      <c r="G47" s="159">
        <v>2.2232091701748155E-3</v>
      </c>
      <c r="H47" s="152">
        <v>30.77814411</v>
      </c>
      <c r="I47" s="152">
        <v>48.571416294999999</v>
      </c>
      <c r="J47" s="153">
        <v>0.57811387591816699</v>
      </c>
      <c r="K47" s="155">
        <v>17.793272184999999</v>
      </c>
      <c r="L47" s="158">
        <v>4.72000119612246E-3</v>
      </c>
    </row>
    <row r="48" spans="1:12" x14ac:dyDescent="0.15">
      <c r="A48" s="133">
        <v>41</v>
      </c>
      <c r="B48" s="117" t="s">
        <v>223</v>
      </c>
      <c r="C48" s="118">
        <v>58.600539310000002</v>
      </c>
      <c r="D48" s="118">
        <v>62.345305019999998</v>
      </c>
      <c r="E48" s="119">
        <v>6.3903263589264681E-2</v>
      </c>
      <c r="F48" s="118">
        <v>3.7447657099999958</v>
      </c>
      <c r="G48" s="119">
        <v>2.0744768111692316E-3</v>
      </c>
      <c r="H48" s="118">
        <v>16.18027833</v>
      </c>
      <c r="I48" s="118">
        <v>25.52882262</v>
      </c>
      <c r="J48" s="119">
        <v>0.57777400977502213</v>
      </c>
      <c r="K48" s="121">
        <v>9.3485442899999995</v>
      </c>
      <c r="L48" s="119">
        <v>2.4808021361815247E-3</v>
      </c>
    </row>
    <row r="49" spans="1:12" x14ac:dyDescent="0.15">
      <c r="A49" s="133">
        <v>42</v>
      </c>
      <c r="B49" s="151" t="s">
        <v>218</v>
      </c>
      <c r="C49" s="152">
        <v>60.302636360000001</v>
      </c>
      <c r="D49" s="152">
        <v>56.4376818</v>
      </c>
      <c r="E49" s="153">
        <v>-6.4092629995920136E-2</v>
      </c>
      <c r="F49" s="152">
        <v>-3.864954560000001</v>
      </c>
      <c r="G49" s="159">
        <v>1.8779066384018758E-3</v>
      </c>
      <c r="H49" s="152">
        <v>19.297060680000001</v>
      </c>
      <c r="I49" s="152">
        <v>23.27513794</v>
      </c>
      <c r="J49" s="153">
        <v>0.20614938855029807</v>
      </c>
      <c r="K49" s="155">
        <v>3.9780772599999992</v>
      </c>
      <c r="L49" s="158">
        <v>2.2617969023074223E-3</v>
      </c>
    </row>
    <row r="50" spans="1:12" x14ac:dyDescent="0.15">
      <c r="A50" s="133">
        <v>43</v>
      </c>
      <c r="B50" s="117" t="s">
        <v>213</v>
      </c>
      <c r="C50" s="118">
        <v>52.086229091</v>
      </c>
      <c r="D50" s="118">
        <v>56.382208613000003</v>
      </c>
      <c r="E50" s="119">
        <v>8.2478221153128306E-2</v>
      </c>
      <c r="F50" s="118">
        <v>4.2959795220000032</v>
      </c>
      <c r="G50" s="119">
        <v>1.87606082435002E-3</v>
      </c>
      <c r="H50" s="118">
        <v>16.106162179999998</v>
      </c>
      <c r="I50" s="118">
        <v>18.860918810000001</v>
      </c>
      <c r="J50" s="119">
        <v>0.17103743270515137</v>
      </c>
      <c r="K50" s="121">
        <v>2.7547566300000028</v>
      </c>
      <c r="L50" s="119">
        <v>1.8328384497269189E-3</v>
      </c>
    </row>
    <row r="51" spans="1:12" x14ac:dyDescent="0.15">
      <c r="A51" s="133">
        <v>44</v>
      </c>
      <c r="B51" s="151" t="s">
        <v>212</v>
      </c>
      <c r="C51" s="152">
        <v>76.461455221000008</v>
      </c>
      <c r="D51" s="152">
        <v>54.460939717000002</v>
      </c>
      <c r="E51" s="153">
        <v>-0.28773341339647429</v>
      </c>
      <c r="F51" s="152">
        <v>-22.000515504000006</v>
      </c>
      <c r="G51" s="159">
        <v>1.8121325498553465E-3</v>
      </c>
      <c r="H51" s="152">
        <v>24.875817600000001</v>
      </c>
      <c r="I51" s="152">
        <v>20.316020940000001</v>
      </c>
      <c r="J51" s="153">
        <v>-0.18330238359683104</v>
      </c>
      <c r="K51" s="155">
        <v>-4.5597966599999999</v>
      </c>
      <c r="L51" s="158">
        <v>1.9742402106384563E-3</v>
      </c>
    </row>
    <row r="52" spans="1:12" x14ac:dyDescent="0.15">
      <c r="A52" s="133">
        <v>45</v>
      </c>
      <c r="B52" s="117" t="s">
        <v>217</v>
      </c>
      <c r="C52" s="118">
        <v>75.556727389999992</v>
      </c>
      <c r="D52" s="118">
        <v>50.745786219999999</v>
      </c>
      <c r="E52" s="119">
        <v>-0.32837501076421349</v>
      </c>
      <c r="F52" s="118">
        <v>-24.810941169999992</v>
      </c>
      <c r="G52" s="119">
        <v>1.6885145841241912E-3</v>
      </c>
      <c r="H52" s="118">
        <v>21.081716239999999</v>
      </c>
      <c r="I52" s="118">
        <v>16.140635169999999</v>
      </c>
      <c r="J52" s="119">
        <v>-0.23437755321954756</v>
      </c>
      <c r="K52" s="121">
        <v>-4.9410810699999992</v>
      </c>
      <c r="L52" s="119">
        <v>1.5684907527890781E-3</v>
      </c>
    </row>
    <row r="53" spans="1:12" x14ac:dyDescent="0.15">
      <c r="A53" s="133">
        <v>46</v>
      </c>
      <c r="B53" s="151" t="s">
        <v>227</v>
      </c>
      <c r="C53" s="152">
        <v>41.913965099999999</v>
      </c>
      <c r="D53" s="152">
        <v>49.034481760000006</v>
      </c>
      <c r="E53" s="153">
        <v>0.16988411005762871</v>
      </c>
      <c r="F53" s="152">
        <v>7.1205166600000069</v>
      </c>
      <c r="G53" s="159">
        <v>1.6315726633495372E-3</v>
      </c>
      <c r="H53" s="152">
        <v>8.3719370099999999</v>
      </c>
      <c r="I53" s="152">
        <v>16.55367678</v>
      </c>
      <c r="J53" s="153">
        <v>0.97728157297733897</v>
      </c>
      <c r="K53" s="155">
        <v>8.1817397700000001</v>
      </c>
      <c r="L53" s="158">
        <v>1.60862869897141E-3</v>
      </c>
    </row>
    <row r="54" spans="1:12" x14ac:dyDescent="0.15">
      <c r="A54" s="133">
        <v>47</v>
      </c>
      <c r="B54" s="117" t="s">
        <v>222</v>
      </c>
      <c r="C54" s="118">
        <v>50.747345299999999</v>
      </c>
      <c r="D54" s="118">
        <v>46.96467183</v>
      </c>
      <c r="E54" s="119">
        <v>-7.4539336937492928E-2</v>
      </c>
      <c r="F54" s="118">
        <v>-3.7826734699999989</v>
      </c>
      <c r="G54" s="119">
        <v>1.562701836557762E-3</v>
      </c>
      <c r="H54" s="118">
        <v>14.701371330000001</v>
      </c>
      <c r="I54" s="118">
        <v>15.222443589999999</v>
      </c>
      <c r="J54" s="119">
        <v>3.5443786045774139E-2</v>
      </c>
      <c r="K54" s="121">
        <v>0.52107225999999862</v>
      </c>
      <c r="L54" s="119">
        <v>1.4792640905573716E-3</v>
      </c>
    </row>
    <row r="55" spans="1:12" x14ac:dyDescent="0.15">
      <c r="A55" s="133">
        <v>48</v>
      </c>
      <c r="B55" s="151" t="s">
        <v>225</v>
      </c>
      <c r="C55" s="152">
        <v>43.306595029999997</v>
      </c>
      <c r="D55" s="152">
        <v>46.551560135700001</v>
      </c>
      <c r="E55" s="153">
        <v>7.4930044799229822E-2</v>
      </c>
      <c r="F55" s="152">
        <v>3.244965105700004</v>
      </c>
      <c r="G55" s="159">
        <v>1.5489559637935936E-3</v>
      </c>
      <c r="H55" s="152">
        <v>27.263441400000001</v>
      </c>
      <c r="I55" s="152">
        <v>26.796037449</v>
      </c>
      <c r="J55" s="153">
        <v>-1.7143982087309051E-2</v>
      </c>
      <c r="K55" s="155">
        <v>-0.46740395100000143</v>
      </c>
      <c r="L55" s="158">
        <v>2.6039456630718417E-3</v>
      </c>
    </row>
    <row r="56" spans="1:12" x14ac:dyDescent="0.15">
      <c r="A56" s="133">
        <v>49</v>
      </c>
      <c r="B56" s="117" t="s">
        <v>216</v>
      </c>
      <c r="C56" s="118">
        <v>38.609045800000004</v>
      </c>
      <c r="D56" s="118">
        <v>44.579658999999999</v>
      </c>
      <c r="E56" s="119">
        <v>0.15464285833243752</v>
      </c>
      <c r="F56" s="118">
        <v>5.9706131999999954</v>
      </c>
      <c r="G56" s="119">
        <v>1.4833429528601214E-3</v>
      </c>
      <c r="H56" s="118">
        <v>12.91440938</v>
      </c>
      <c r="I56" s="118">
        <v>22.087559649999999</v>
      </c>
      <c r="J56" s="119">
        <v>0.71030350673303477</v>
      </c>
      <c r="K56" s="121">
        <v>9.1731502699999989</v>
      </c>
      <c r="L56" s="119">
        <v>2.1463921771241031E-3</v>
      </c>
    </row>
    <row r="57" spans="1:12" x14ac:dyDescent="0.15">
      <c r="A57" s="133">
        <v>50</v>
      </c>
      <c r="B57" s="151" t="s">
        <v>224</v>
      </c>
      <c r="C57" s="152">
        <v>49.242958631</v>
      </c>
      <c r="D57" s="152">
        <v>42.478837797799997</v>
      </c>
      <c r="E57" s="153">
        <v>-0.13736219393084503</v>
      </c>
      <c r="F57" s="152">
        <v>-6.7641208332000033</v>
      </c>
      <c r="G57" s="159">
        <v>1.4134402574289494E-3</v>
      </c>
      <c r="H57" s="152">
        <v>20.621363970000001</v>
      </c>
      <c r="I57" s="152">
        <v>22.78659686</v>
      </c>
      <c r="J57" s="153">
        <v>0.10499949921595797</v>
      </c>
      <c r="K57" s="155">
        <v>2.1652328899999986</v>
      </c>
      <c r="L57" s="158">
        <v>2.214322180385584E-3</v>
      </c>
    </row>
    <row r="58" spans="1:12" x14ac:dyDescent="0.15">
      <c r="A58" s="133">
        <v>51</v>
      </c>
      <c r="B58" s="117" t="s">
        <v>215</v>
      </c>
      <c r="C58" s="118">
        <v>41.196956380000003</v>
      </c>
      <c r="D58" s="118">
        <v>35.366373039999999</v>
      </c>
      <c r="E58" s="119">
        <v>-0.14152946849322567</v>
      </c>
      <c r="F58" s="118">
        <v>-5.830583340000004</v>
      </c>
      <c r="G58" s="119">
        <v>1.1767802041084744E-3</v>
      </c>
      <c r="H58" s="118">
        <v>27.046199529999999</v>
      </c>
      <c r="I58" s="118">
        <v>19.429511349999999</v>
      </c>
      <c r="J58" s="119">
        <v>-0.28161768796948605</v>
      </c>
      <c r="K58" s="121">
        <v>-7.6166881800000006</v>
      </c>
      <c r="L58" s="119">
        <v>1.8880922939345166E-3</v>
      </c>
    </row>
    <row r="59" spans="1:12" x14ac:dyDescent="0.15">
      <c r="A59" s="133">
        <v>52</v>
      </c>
      <c r="B59" s="151" t="s">
        <v>226</v>
      </c>
      <c r="C59" s="152">
        <v>29.315788797399996</v>
      </c>
      <c r="D59" s="152">
        <v>31.3834150287</v>
      </c>
      <c r="E59" s="153">
        <v>7.0529442192030611E-2</v>
      </c>
      <c r="F59" s="152">
        <v>2.0676262313000038</v>
      </c>
      <c r="G59" s="159">
        <v>1.0442513146972832E-3</v>
      </c>
      <c r="H59" s="152">
        <v>14.515513071999999</v>
      </c>
      <c r="I59" s="152">
        <v>13.371634694999999</v>
      </c>
      <c r="J59" s="153">
        <v>-7.8803854285144581E-2</v>
      </c>
      <c r="K59" s="155">
        <v>-1.1438783770000001</v>
      </c>
      <c r="L59" s="158">
        <v>1.2994089233714526E-3</v>
      </c>
    </row>
    <row r="60" spans="1:12" x14ac:dyDescent="0.15">
      <c r="A60" s="133">
        <v>53</v>
      </c>
      <c r="B60" s="117" t="s">
        <v>230</v>
      </c>
      <c r="C60" s="118">
        <v>19.2089229065</v>
      </c>
      <c r="D60" s="118">
        <v>27.388749153299997</v>
      </c>
      <c r="E60" s="119">
        <v>0.42583471684568375</v>
      </c>
      <c r="F60" s="118">
        <v>8.1798262467999976</v>
      </c>
      <c r="G60" s="119">
        <v>9.11332857979043E-4</v>
      </c>
      <c r="H60" s="118">
        <v>10.448553990000001</v>
      </c>
      <c r="I60" s="118">
        <v>9.7653522800000001</v>
      </c>
      <c r="J60" s="119">
        <v>-6.5387201966307762E-2</v>
      </c>
      <c r="K60" s="121">
        <v>-0.68320171000000052</v>
      </c>
      <c r="L60" s="122">
        <v>9.4896294895362165E-4</v>
      </c>
    </row>
    <row r="61" spans="1:12" x14ac:dyDescent="0.15">
      <c r="A61" s="133">
        <v>54</v>
      </c>
      <c r="B61" s="151" t="s">
        <v>228</v>
      </c>
      <c r="C61" s="152">
        <v>22.85101757</v>
      </c>
      <c r="D61" s="152">
        <v>22.268493960000001</v>
      </c>
      <c r="E61" s="153">
        <v>-2.5492239381267878E-2</v>
      </c>
      <c r="F61" s="152">
        <v>-0.58252360999999908</v>
      </c>
      <c r="G61" s="159">
        <v>7.4096155796916658E-4</v>
      </c>
      <c r="H61" s="152">
        <v>6.2098968799999996</v>
      </c>
      <c r="I61" s="152">
        <v>8.1508931600000007</v>
      </c>
      <c r="J61" s="153">
        <v>0.31256497772954983</v>
      </c>
      <c r="K61" s="155">
        <v>1.9409962800000011</v>
      </c>
      <c r="L61" s="160">
        <v>7.9207543035196115E-4</v>
      </c>
    </row>
    <row r="62" spans="1:12" x14ac:dyDescent="0.15">
      <c r="A62" s="133">
        <v>55</v>
      </c>
      <c r="B62" s="123" t="s">
        <v>229</v>
      </c>
      <c r="C62" s="124">
        <v>13.6265204122</v>
      </c>
      <c r="D62" s="124">
        <v>7.1461937411999994</v>
      </c>
      <c r="E62" s="125">
        <v>-0.47556723763449404</v>
      </c>
      <c r="F62" s="124">
        <v>-6.4803266710000003</v>
      </c>
      <c r="G62" s="126">
        <v>2.3778235104450048E-4</v>
      </c>
      <c r="H62" s="124">
        <v>8.6587168340999998</v>
      </c>
      <c r="I62" s="124">
        <v>6.5747206806999996</v>
      </c>
      <c r="J62" s="125">
        <v>-0.24068186930339941</v>
      </c>
      <c r="K62" s="127">
        <v>-2.0839961534000002</v>
      </c>
      <c r="L62" s="128">
        <v>6.3890847424742713E-4</v>
      </c>
    </row>
    <row r="63" spans="1:12" x14ac:dyDescent="0.15">
      <c r="A63" s="133">
        <v>56</v>
      </c>
      <c r="B63" s="161" t="s">
        <v>207</v>
      </c>
      <c r="C63" s="162">
        <v>2.9759918723999998</v>
      </c>
      <c r="D63" s="162">
        <v>5.0011488915999998</v>
      </c>
      <c r="E63" s="163">
        <v>0.68049816868847968</v>
      </c>
      <c r="F63" s="162">
        <v>2.0251570191999999</v>
      </c>
      <c r="G63" s="164">
        <v>1.6640815858549001E-4</v>
      </c>
      <c r="H63" s="162">
        <v>2.3090455724000001</v>
      </c>
      <c r="I63" s="162">
        <v>3.6027089835999999</v>
      </c>
      <c r="J63" s="163">
        <v>0.56025893410816408</v>
      </c>
      <c r="K63" s="165">
        <v>1.2936634111999998</v>
      </c>
      <c r="L63" s="166">
        <v>3.5009872079072205E-4</v>
      </c>
    </row>
    <row r="64" spans="1:12" s="169" customFormat="1" ht="11.25" thickBot="1" x14ac:dyDescent="0.2">
      <c r="A64" s="167"/>
      <c r="B64" s="168" t="s">
        <v>19</v>
      </c>
      <c r="C64" s="129">
        <v>26417.3635918</v>
      </c>
      <c r="D64" s="129">
        <v>30053.507797400001</v>
      </c>
      <c r="E64" s="130">
        <v>0.13764220615597944</v>
      </c>
      <c r="F64" s="129">
        <v>3636.1442056000014</v>
      </c>
      <c r="G64" s="130">
        <v>1</v>
      </c>
      <c r="H64" s="129">
        <v>8719.3912899999996</v>
      </c>
      <c r="I64" s="129">
        <v>10290.551691999999</v>
      </c>
      <c r="J64" s="130">
        <v>0.18019152366770319</v>
      </c>
      <c r="K64" s="131">
        <v>1571.1604019999995</v>
      </c>
      <c r="L64" s="132">
        <v>1</v>
      </c>
    </row>
    <row r="66" spans="2:12" x14ac:dyDescent="0.15">
      <c r="B66" s="20"/>
      <c r="C66" s="20"/>
      <c r="D66" s="20"/>
      <c r="E66" s="20"/>
      <c r="F66" s="20"/>
      <c r="G66" s="20"/>
    </row>
    <row r="67" spans="2:12" s="2" customFormat="1" ht="12" x14ac:dyDescent="0.2">
      <c r="B67" s="56" t="s">
        <v>88</v>
      </c>
      <c r="C67" s="56"/>
      <c r="D67" s="56"/>
      <c r="E67" s="56"/>
      <c r="F67" s="56"/>
      <c r="G67" s="56"/>
    </row>
    <row r="68" spans="2:12" s="2" customFormat="1" ht="12" x14ac:dyDescent="0.2">
      <c r="B68" s="7" t="s">
        <v>87</v>
      </c>
      <c r="C68" s="7"/>
      <c r="D68" s="7"/>
      <c r="E68" s="7"/>
      <c r="F68" s="7"/>
      <c r="G68" s="7"/>
      <c r="H68" s="7"/>
      <c r="I68" s="7"/>
      <c r="J68" s="7"/>
      <c r="K68" s="7"/>
      <c r="L68" s="7"/>
    </row>
  </sheetData>
  <mergeCells count="8">
    <mergeCell ref="B2:G2"/>
    <mergeCell ref="B3:G3"/>
    <mergeCell ref="B66:G66"/>
    <mergeCell ref="B67:G67"/>
    <mergeCell ref="B68:L68"/>
    <mergeCell ref="B6:B7"/>
    <mergeCell ref="C6:G6"/>
    <mergeCell ref="H6:L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4C31-631C-4AF5-83F4-2CFAECBC0335}">
  <sheetPr>
    <tabColor rgb="FFFF1D3D"/>
  </sheetPr>
  <dimension ref="A2:L55"/>
  <sheetViews>
    <sheetView showGridLines="0" workbookViewId="0">
      <selection activeCell="A5" sqref="A5"/>
    </sheetView>
  </sheetViews>
  <sheetFormatPr baseColWidth="10" defaultColWidth="11.42578125" defaultRowHeight="10.5" x14ac:dyDescent="0.15"/>
  <cols>
    <col min="1" max="1" width="11.42578125" style="10"/>
    <col min="2" max="2" width="44.140625" style="10" customWidth="1"/>
    <col min="3" max="3" width="11.42578125" style="10" customWidth="1"/>
    <col min="4" max="16384" width="11.42578125" style="10"/>
  </cols>
  <sheetData>
    <row r="2" spans="1:12" ht="12" x14ac:dyDescent="0.2">
      <c r="A2" s="22" t="s">
        <v>4</v>
      </c>
      <c r="B2" s="6" t="s">
        <v>79</v>
      </c>
      <c r="C2" s="6"/>
      <c r="D2" s="6"/>
      <c r="E2" s="6"/>
      <c r="F2" s="6"/>
      <c r="G2" s="6"/>
    </row>
    <row r="3" spans="1:12" ht="12" x14ac:dyDescent="0.2">
      <c r="A3" s="22"/>
      <c r="B3" s="6" t="s">
        <v>75</v>
      </c>
      <c r="C3" s="6"/>
      <c r="D3" s="6"/>
      <c r="E3" s="6"/>
      <c r="F3" s="6"/>
      <c r="G3" s="6"/>
    </row>
    <row r="6" spans="1:12" ht="12.75" customHeight="1" x14ac:dyDescent="0.15">
      <c r="B6" s="139" t="s">
        <v>20</v>
      </c>
      <c r="C6" s="140" t="str">
        <f>CONCATENATE("enero-",H6)</f>
        <v>enero-marzo</v>
      </c>
      <c r="D6" s="141"/>
      <c r="E6" s="141"/>
      <c r="F6" s="141"/>
      <c r="G6" s="142"/>
      <c r="H6" s="143" t="s">
        <v>118</v>
      </c>
      <c r="I6" s="144"/>
      <c r="J6" s="144"/>
      <c r="K6" s="144"/>
      <c r="L6" s="145"/>
    </row>
    <row r="7" spans="1:12" ht="21.75" thickBot="1" x14ac:dyDescent="0.2">
      <c r="B7" s="146"/>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72" t="s">
        <v>235</v>
      </c>
      <c r="C8" s="173">
        <v>1031.41874607</v>
      </c>
      <c r="D8" s="173">
        <v>1229.3549741299998</v>
      </c>
      <c r="E8" s="174">
        <v>0.1919067583502756</v>
      </c>
      <c r="F8" s="173">
        <v>197.93622805999985</v>
      </c>
      <c r="G8" s="175">
        <v>5.629888785531402E-2</v>
      </c>
      <c r="H8" s="173">
        <v>251.98567729000001</v>
      </c>
      <c r="I8" s="173">
        <v>455.50569235</v>
      </c>
      <c r="J8" s="176">
        <v>0.80766501195136242</v>
      </c>
      <c r="K8" s="177">
        <v>203.52001505999999</v>
      </c>
      <c r="L8" s="175">
        <v>5.9001306345613728E-2</v>
      </c>
    </row>
    <row r="9" spans="1:12" x14ac:dyDescent="0.15">
      <c r="A9" s="133">
        <v>2</v>
      </c>
      <c r="B9" s="185" t="s">
        <v>232</v>
      </c>
      <c r="C9" s="152">
        <v>1071.8833213300002</v>
      </c>
      <c r="D9" s="152">
        <v>1150.5330228800001</v>
      </c>
      <c r="E9" s="153">
        <v>7.3375245220170804E-2</v>
      </c>
      <c r="F9" s="152">
        <v>78.649701549999918</v>
      </c>
      <c r="G9" s="154">
        <v>5.2689199614453244E-2</v>
      </c>
      <c r="H9" s="152">
        <v>342.92114377000001</v>
      </c>
      <c r="I9" s="152">
        <v>397.61497254</v>
      </c>
      <c r="J9" s="186">
        <v>0.15949389462751706</v>
      </c>
      <c r="K9" s="157">
        <v>54.693828769999982</v>
      </c>
      <c r="L9" s="156">
        <v>5.1502765380173038E-2</v>
      </c>
    </row>
    <row r="10" spans="1:12" x14ac:dyDescent="0.15">
      <c r="A10" s="133">
        <v>3</v>
      </c>
      <c r="B10" s="172" t="s">
        <v>231</v>
      </c>
      <c r="C10" s="178">
        <v>1185.72600616</v>
      </c>
      <c r="D10" s="178">
        <v>1131.7395811199999</v>
      </c>
      <c r="E10" s="179">
        <v>-4.5530269859591188E-2</v>
      </c>
      <c r="F10" s="178">
        <v>-53.986425040000086</v>
      </c>
      <c r="G10" s="180">
        <v>5.1828545131145529E-2</v>
      </c>
      <c r="H10" s="178">
        <v>396.00127000999998</v>
      </c>
      <c r="I10" s="178">
        <v>423.66385415000002</v>
      </c>
      <c r="J10" s="181">
        <v>6.9854786423542148E-2</v>
      </c>
      <c r="K10" s="182">
        <v>27.662584140000035</v>
      </c>
      <c r="L10" s="180">
        <v>5.4876857229394768E-2</v>
      </c>
    </row>
    <row r="11" spans="1:12" x14ac:dyDescent="0.15">
      <c r="A11" s="133">
        <v>4</v>
      </c>
      <c r="B11" s="185" t="s">
        <v>234</v>
      </c>
      <c r="C11" s="152">
        <v>1135.0152785499999</v>
      </c>
      <c r="D11" s="152">
        <v>1023.10139022</v>
      </c>
      <c r="E11" s="153">
        <v>-9.8601217485787318E-2</v>
      </c>
      <c r="F11" s="152">
        <v>-111.91388832999996</v>
      </c>
      <c r="G11" s="154">
        <v>4.6853408205692677E-2</v>
      </c>
      <c r="H11" s="152">
        <v>356.24870315999999</v>
      </c>
      <c r="I11" s="152">
        <v>452.74881925</v>
      </c>
      <c r="J11" s="186">
        <v>0.27087850491531329</v>
      </c>
      <c r="K11" s="157">
        <v>96.500116090000006</v>
      </c>
      <c r="L11" s="156">
        <v>5.8644210666984761E-2</v>
      </c>
    </row>
    <row r="12" spans="1:12" x14ac:dyDescent="0.15">
      <c r="A12" s="133">
        <v>5</v>
      </c>
      <c r="B12" s="172" t="s">
        <v>233</v>
      </c>
      <c r="C12" s="178">
        <v>932.35732323000002</v>
      </c>
      <c r="D12" s="178">
        <v>1021.56223697</v>
      </c>
      <c r="E12" s="179">
        <v>9.567674486747646E-2</v>
      </c>
      <c r="F12" s="178">
        <v>89.204913739999938</v>
      </c>
      <c r="G12" s="180">
        <v>4.6782921960436125E-2</v>
      </c>
      <c r="H12" s="178">
        <v>357.17875325</v>
      </c>
      <c r="I12" s="178">
        <v>295.11764720000002</v>
      </c>
      <c r="J12" s="181">
        <v>-0.1737536331187135</v>
      </c>
      <c r="K12" s="182">
        <v>-62.061106049999978</v>
      </c>
      <c r="L12" s="180">
        <v>3.8226364681881356E-2</v>
      </c>
    </row>
    <row r="13" spans="1:12" x14ac:dyDescent="0.15">
      <c r="A13" s="133">
        <v>6</v>
      </c>
      <c r="B13" s="185" t="s">
        <v>237</v>
      </c>
      <c r="C13" s="152">
        <v>970.20740642999999</v>
      </c>
      <c r="D13" s="152">
        <v>927.80769269999996</v>
      </c>
      <c r="E13" s="153">
        <v>-4.3701700738417504E-2</v>
      </c>
      <c r="F13" s="152">
        <v>-42.39971373000003</v>
      </c>
      <c r="G13" s="154">
        <v>4.2489388615831424E-2</v>
      </c>
      <c r="H13" s="152">
        <v>351.06343083000002</v>
      </c>
      <c r="I13" s="152">
        <v>318.60580216</v>
      </c>
      <c r="J13" s="186">
        <v>-9.245516855248137E-2</v>
      </c>
      <c r="K13" s="157">
        <v>-32.45762867000002</v>
      </c>
      <c r="L13" s="156">
        <v>4.1268767553157365E-2</v>
      </c>
    </row>
    <row r="14" spans="1:12" x14ac:dyDescent="0.15">
      <c r="A14" s="133">
        <v>7</v>
      </c>
      <c r="B14" s="172" t="s">
        <v>236</v>
      </c>
      <c r="C14" s="178">
        <v>1027.42055336</v>
      </c>
      <c r="D14" s="178">
        <v>801.73661489999995</v>
      </c>
      <c r="E14" s="179">
        <v>-0.21966071996704761</v>
      </c>
      <c r="F14" s="178">
        <v>-225.68393846000004</v>
      </c>
      <c r="G14" s="180">
        <v>3.6715904455258762E-2</v>
      </c>
      <c r="H14" s="178">
        <v>347.14124188</v>
      </c>
      <c r="I14" s="178">
        <v>252.04500254000001</v>
      </c>
      <c r="J14" s="181">
        <v>-0.27394105876037889</v>
      </c>
      <c r="K14" s="182">
        <v>-95.096239339999983</v>
      </c>
      <c r="L14" s="180">
        <v>3.2647197735384201E-2</v>
      </c>
    </row>
    <row r="15" spans="1:12" x14ac:dyDescent="0.15">
      <c r="A15" s="133">
        <v>8</v>
      </c>
      <c r="B15" s="185" t="s">
        <v>239</v>
      </c>
      <c r="C15" s="152">
        <v>659.58217265999997</v>
      </c>
      <c r="D15" s="152">
        <v>699.27299083999992</v>
      </c>
      <c r="E15" s="153">
        <v>6.0175698836632652E-2</v>
      </c>
      <c r="F15" s="152">
        <v>39.690818179999951</v>
      </c>
      <c r="G15" s="154">
        <v>3.202353471535889E-2</v>
      </c>
      <c r="H15" s="152">
        <v>240.26177362000001</v>
      </c>
      <c r="I15" s="152">
        <v>226.59322859</v>
      </c>
      <c r="J15" s="186">
        <v>-5.6890219463784919E-2</v>
      </c>
      <c r="K15" s="157">
        <v>-13.668545030000018</v>
      </c>
      <c r="L15" s="156">
        <v>2.935044878782242E-2</v>
      </c>
    </row>
    <row r="16" spans="1:12" x14ac:dyDescent="0.15">
      <c r="A16" s="133">
        <v>9</v>
      </c>
      <c r="B16" s="172" t="s">
        <v>238</v>
      </c>
      <c r="C16" s="178">
        <v>653.76655901999993</v>
      </c>
      <c r="D16" s="178">
        <v>618.82139823</v>
      </c>
      <c r="E16" s="179">
        <v>-5.3452046923878949E-2</v>
      </c>
      <c r="F16" s="178">
        <v>-34.945160789999932</v>
      </c>
      <c r="G16" s="180">
        <v>2.833921628378696E-2</v>
      </c>
      <c r="H16" s="178">
        <v>248.56886352999999</v>
      </c>
      <c r="I16" s="178">
        <v>258.14911215000001</v>
      </c>
      <c r="J16" s="181">
        <v>3.8541627796611744E-2</v>
      </c>
      <c r="K16" s="182">
        <v>9.5802486200000203</v>
      </c>
      <c r="L16" s="180">
        <v>3.3437858416722255E-2</v>
      </c>
    </row>
    <row r="17" spans="1:12" x14ac:dyDescent="0.15">
      <c r="A17" s="133">
        <v>10</v>
      </c>
      <c r="B17" s="185" t="s">
        <v>241</v>
      </c>
      <c r="C17" s="152">
        <v>547.67507489000002</v>
      </c>
      <c r="D17" s="152">
        <v>529.70356688000004</v>
      </c>
      <c r="E17" s="153">
        <v>-3.2814179125477905E-2</v>
      </c>
      <c r="F17" s="152">
        <v>-17.97150800999998</v>
      </c>
      <c r="G17" s="154">
        <v>2.4258023382905686E-2</v>
      </c>
      <c r="H17" s="152">
        <v>218.84023952000001</v>
      </c>
      <c r="I17" s="152">
        <v>176.45560449000001</v>
      </c>
      <c r="J17" s="186">
        <v>-0.19367843465610179</v>
      </c>
      <c r="K17" s="157">
        <v>-42.384635029999998</v>
      </c>
      <c r="L17" s="156">
        <v>2.2856160420746813E-2</v>
      </c>
    </row>
    <row r="18" spans="1:12" x14ac:dyDescent="0.15">
      <c r="A18" s="133">
        <v>11</v>
      </c>
      <c r="B18" s="172" t="s">
        <v>242</v>
      </c>
      <c r="C18" s="178">
        <v>430.90360484000001</v>
      </c>
      <c r="D18" s="178">
        <v>487.07419006999999</v>
      </c>
      <c r="E18" s="179">
        <v>0.13035533840766278</v>
      </c>
      <c r="F18" s="178">
        <v>56.170585229999972</v>
      </c>
      <c r="G18" s="180">
        <v>2.2305791070129991E-2</v>
      </c>
      <c r="H18" s="178">
        <v>142.55903585999999</v>
      </c>
      <c r="I18" s="178">
        <v>183.19060997</v>
      </c>
      <c r="J18" s="181">
        <v>0.28501577514807419</v>
      </c>
      <c r="K18" s="182">
        <v>40.631574110000003</v>
      </c>
      <c r="L18" s="180">
        <v>2.37285405649219E-2</v>
      </c>
    </row>
    <row r="19" spans="1:12" x14ac:dyDescent="0.15">
      <c r="A19" s="133">
        <v>12</v>
      </c>
      <c r="B19" s="185" t="s">
        <v>245</v>
      </c>
      <c r="C19" s="152">
        <v>373.75033051000003</v>
      </c>
      <c r="D19" s="152">
        <v>439.06124263999993</v>
      </c>
      <c r="E19" s="153">
        <v>0.17474476086985691</v>
      </c>
      <c r="F19" s="152">
        <v>65.310912129999906</v>
      </c>
      <c r="G19" s="154">
        <v>2.0107015614832715E-2</v>
      </c>
      <c r="H19" s="152">
        <v>140.34866052000001</v>
      </c>
      <c r="I19" s="152">
        <v>165.53520523</v>
      </c>
      <c r="J19" s="186">
        <v>0.17945696536527223</v>
      </c>
      <c r="K19" s="157">
        <v>25.186544709999993</v>
      </c>
      <c r="L19" s="156">
        <v>2.1441649399311334E-2</v>
      </c>
    </row>
    <row r="20" spans="1:12" x14ac:dyDescent="0.15">
      <c r="A20" s="133">
        <v>13</v>
      </c>
      <c r="B20" s="172" t="s">
        <v>240</v>
      </c>
      <c r="C20" s="178">
        <v>402.399308314</v>
      </c>
      <c r="D20" s="178">
        <v>433.13032980000003</v>
      </c>
      <c r="E20" s="179">
        <v>7.6369468960468589E-2</v>
      </c>
      <c r="F20" s="178">
        <v>30.731021486000031</v>
      </c>
      <c r="G20" s="180">
        <v>1.9835406678532525E-2</v>
      </c>
      <c r="H20" s="178">
        <v>124.6212063</v>
      </c>
      <c r="I20" s="178">
        <v>160.96639640999999</v>
      </c>
      <c r="J20" s="181">
        <v>0.29164530812281186</v>
      </c>
      <c r="K20" s="182">
        <v>36.34519010999999</v>
      </c>
      <c r="L20" s="180">
        <v>2.0849855063146957E-2</v>
      </c>
    </row>
    <row r="21" spans="1:12" x14ac:dyDescent="0.15">
      <c r="A21" s="133">
        <v>14</v>
      </c>
      <c r="B21" s="185" t="s">
        <v>243</v>
      </c>
      <c r="C21" s="152">
        <v>283.48663181799998</v>
      </c>
      <c r="D21" s="152">
        <v>412.11703679000004</v>
      </c>
      <c r="E21" s="153">
        <v>0.45374416474982682</v>
      </c>
      <c r="F21" s="152">
        <v>128.63040497200006</v>
      </c>
      <c r="G21" s="154">
        <v>1.8873093065673831E-2</v>
      </c>
      <c r="H21" s="152">
        <v>89.731689592999999</v>
      </c>
      <c r="I21" s="152">
        <v>122.95852567</v>
      </c>
      <c r="J21" s="186">
        <v>0.37029098892162216</v>
      </c>
      <c r="K21" s="157">
        <v>33.226836077000002</v>
      </c>
      <c r="L21" s="156">
        <v>1.5926724435501294E-2</v>
      </c>
    </row>
    <row r="22" spans="1:12" x14ac:dyDescent="0.15">
      <c r="A22" s="133">
        <v>15</v>
      </c>
      <c r="B22" s="172" t="s">
        <v>244</v>
      </c>
      <c r="C22" s="178">
        <v>388.47302955999999</v>
      </c>
      <c r="D22" s="178">
        <v>377.91126871999995</v>
      </c>
      <c r="E22" s="179">
        <v>-2.7187887025162838E-2</v>
      </c>
      <c r="F22" s="178">
        <v>-10.561760840000034</v>
      </c>
      <c r="G22" s="180">
        <v>1.7306623867515143E-2</v>
      </c>
      <c r="H22" s="178">
        <v>135.15646128</v>
      </c>
      <c r="I22" s="178">
        <v>133.82962544</v>
      </c>
      <c r="J22" s="181">
        <v>-9.8170359554711206E-3</v>
      </c>
      <c r="K22" s="182">
        <v>-1.3268358400000011</v>
      </c>
      <c r="L22" s="180">
        <v>1.7334849731443055E-2</v>
      </c>
    </row>
    <row r="23" spans="1:12" x14ac:dyDescent="0.15">
      <c r="A23" s="133">
        <v>16</v>
      </c>
      <c r="B23" s="185" t="s">
        <v>252</v>
      </c>
      <c r="C23" s="152">
        <v>219.58495222700003</v>
      </c>
      <c r="D23" s="152">
        <v>333.16257303400005</v>
      </c>
      <c r="E23" s="153">
        <v>0.51723772351024788</v>
      </c>
      <c r="F23" s="152">
        <v>113.57762080700002</v>
      </c>
      <c r="G23" s="154">
        <v>1.5257336352425727E-2</v>
      </c>
      <c r="H23" s="152">
        <v>95.536960828000005</v>
      </c>
      <c r="I23" s="152">
        <v>80.209146828000002</v>
      </c>
      <c r="J23" s="186">
        <v>-0.1604385765169507</v>
      </c>
      <c r="K23" s="157">
        <v>-15.327814000000004</v>
      </c>
      <c r="L23" s="156">
        <v>1.038942986486948E-2</v>
      </c>
    </row>
    <row r="24" spans="1:12" x14ac:dyDescent="0.15">
      <c r="A24" s="133">
        <v>17</v>
      </c>
      <c r="B24" s="172" t="s">
        <v>246</v>
      </c>
      <c r="C24" s="178">
        <v>285.199452834</v>
      </c>
      <c r="D24" s="178">
        <v>300.39047294900001</v>
      </c>
      <c r="E24" s="179">
        <v>5.3264548595897576E-2</v>
      </c>
      <c r="F24" s="178">
        <v>15.191020115000015</v>
      </c>
      <c r="G24" s="180">
        <v>1.375652265231909E-2</v>
      </c>
      <c r="H24" s="178">
        <v>110.04563561000001</v>
      </c>
      <c r="I24" s="178">
        <v>112.99782506</v>
      </c>
      <c r="J24" s="181">
        <v>2.6826956231708277E-2</v>
      </c>
      <c r="K24" s="182">
        <v>2.9521894499999917</v>
      </c>
      <c r="L24" s="180">
        <v>1.463652245125039E-2</v>
      </c>
    </row>
    <row r="25" spans="1:12" x14ac:dyDescent="0.15">
      <c r="A25" s="133">
        <v>18</v>
      </c>
      <c r="B25" s="185" t="s">
        <v>247</v>
      </c>
      <c r="C25" s="152">
        <v>336.60175714999997</v>
      </c>
      <c r="D25" s="152">
        <v>290.36011641300001</v>
      </c>
      <c r="E25" s="153">
        <v>-0.13737789466260353</v>
      </c>
      <c r="F25" s="152">
        <v>-46.241640736999955</v>
      </c>
      <c r="G25" s="154">
        <v>1.3297177768496002E-2</v>
      </c>
      <c r="H25" s="152">
        <v>102.30760841999999</v>
      </c>
      <c r="I25" s="152">
        <v>83.527121914999995</v>
      </c>
      <c r="J25" s="186">
        <v>-0.18356881560461369</v>
      </c>
      <c r="K25" s="157">
        <v>-18.780486504999999</v>
      </c>
      <c r="L25" s="156">
        <v>1.0819204657683223E-2</v>
      </c>
    </row>
    <row r="26" spans="1:12" x14ac:dyDescent="0.15">
      <c r="A26" s="133">
        <v>19</v>
      </c>
      <c r="B26" s="172" t="s">
        <v>249</v>
      </c>
      <c r="C26" s="178">
        <v>280.28668682599999</v>
      </c>
      <c r="D26" s="178">
        <v>290.18147887700002</v>
      </c>
      <c r="E26" s="179">
        <v>3.5302397566755017E-2</v>
      </c>
      <c r="F26" s="178">
        <v>9.8947920510000245</v>
      </c>
      <c r="G26" s="180">
        <v>1.3288996978717906E-2</v>
      </c>
      <c r="H26" s="178">
        <v>100.42259276999999</v>
      </c>
      <c r="I26" s="178">
        <v>108.25928186</v>
      </c>
      <c r="J26" s="181">
        <v>7.8037111708005202E-2</v>
      </c>
      <c r="K26" s="182">
        <v>7.8366890900000072</v>
      </c>
      <c r="L26" s="180">
        <v>1.4022742549768277E-2</v>
      </c>
    </row>
    <row r="27" spans="1:12" x14ac:dyDescent="0.15">
      <c r="A27" s="133">
        <v>20</v>
      </c>
      <c r="B27" s="185" t="s">
        <v>248</v>
      </c>
      <c r="C27" s="152">
        <v>213.02496347000002</v>
      </c>
      <c r="D27" s="152">
        <v>250.00503608700001</v>
      </c>
      <c r="E27" s="153">
        <v>0.1735950191687643</v>
      </c>
      <c r="F27" s="152">
        <v>36.98007261699999</v>
      </c>
      <c r="G27" s="154">
        <v>1.14490979303081E-2</v>
      </c>
      <c r="H27" s="152">
        <v>73.892133411000003</v>
      </c>
      <c r="I27" s="152">
        <v>95.815835798999998</v>
      </c>
      <c r="J27" s="186">
        <v>0.29669873335577979</v>
      </c>
      <c r="K27" s="157">
        <v>21.923702387999995</v>
      </c>
      <c r="L27" s="156">
        <v>1.2410952433046629E-2</v>
      </c>
    </row>
    <row r="28" spans="1:12" x14ac:dyDescent="0.15">
      <c r="A28" s="133">
        <v>21</v>
      </c>
      <c r="B28" s="172" t="s">
        <v>192</v>
      </c>
      <c r="C28" s="178">
        <v>199.46623095999999</v>
      </c>
      <c r="D28" s="178">
        <v>247.68954344999997</v>
      </c>
      <c r="E28" s="179">
        <v>0.24176178723540653</v>
      </c>
      <c r="F28" s="178">
        <v>48.223312489999984</v>
      </c>
      <c r="G28" s="180">
        <v>1.1343058858564379E-2</v>
      </c>
      <c r="H28" s="178">
        <v>62.329089160000002</v>
      </c>
      <c r="I28" s="178">
        <v>104.88177103</v>
      </c>
      <c r="J28" s="181">
        <v>0.68270983008858699</v>
      </c>
      <c r="K28" s="182">
        <v>42.552681869999994</v>
      </c>
      <c r="L28" s="180">
        <v>1.3585256137384788E-2</v>
      </c>
    </row>
    <row r="29" spans="1:12" x14ac:dyDescent="0.15">
      <c r="A29" s="133">
        <v>22</v>
      </c>
      <c r="B29" s="187" t="s">
        <v>257</v>
      </c>
      <c r="C29" s="152">
        <v>201.42111140999998</v>
      </c>
      <c r="D29" s="152">
        <v>229.56848697999999</v>
      </c>
      <c r="E29" s="153">
        <v>0.13974391945790132</v>
      </c>
      <c r="F29" s="152">
        <v>28.147375570000008</v>
      </c>
      <c r="G29" s="154">
        <v>1.0513196575096317E-2</v>
      </c>
      <c r="H29" s="152">
        <v>59.793163790000001</v>
      </c>
      <c r="I29" s="152">
        <v>77.565635999999998</v>
      </c>
      <c r="J29" s="186">
        <v>0.29723251093417336</v>
      </c>
      <c r="K29" s="157">
        <v>17.772472209999997</v>
      </c>
      <c r="L29" s="156">
        <v>1.004701791522708E-2</v>
      </c>
    </row>
    <row r="30" spans="1:12" x14ac:dyDescent="0.15">
      <c r="A30" s="133">
        <v>23</v>
      </c>
      <c r="B30" s="172" t="s">
        <v>253</v>
      </c>
      <c r="C30" s="178">
        <v>227.82364742499999</v>
      </c>
      <c r="D30" s="178">
        <v>228.64400088300002</v>
      </c>
      <c r="E30" s="179">
        <v>3.6008266361817753E-3</v>
      </c>
      <c r="F30" s="178">
        <v>0.82035345800002801</v>
      </c>
      <c r="G30" s="180">
        <v>1.0470859300514066E-2</v>
      </c>
      <c r="H30" s="178">
        <v>66.241366163999999</v>
      </c>
      <c r="I30" s="178">
        <v>72.082321957000005</v>
      </c>
      <c r="J30" s="181">
        <v>8.8176861850025823E-2</v>
      </c>
      <c r="K30" s="182">
        <v>5.8409557930000062</v>
      </c>
      <c r="L30" s="179">
        <v>9.3367684121502641E-3</v>
      </c>
    </row>
    <row r="31" spans="1:12" x14ac:dyDescent="0.15">
      <c r="A31" s="133">
        <v>24</v>
      </c>
      <c r="B31" s="185" t="s">
        <v>251</v>
      </c>
      <c r="C31" s="152">
        <v>231.75069424000003</v>
      </c>
      <c r="D31" s="152">
        <v>224.54387132299999</v>
      </c>
      <c r="E31" s="153">
        <v>-3.1097308858702655E-2</v>
      </c>
      <c r="F31" s="152">
        <v>-7.2068229170000393</v>
      </c>
      <c r="G31" s="154">
        <v>1.0283091943527483E-2</v>
      </c>
      <c r="H31" s="152">
        <v>78.743904282000003</v>
      </c>
      <c r="I31" s="152">
        <v>80.537387698000003</v>
      </c>
      <c r="J31" s="186">
        <v>2.2776155593925429E-2</v>
      </c>
      <c r="K31" s="157">
        <v>1.7934834160000008</v>
      </c>
      <c r="L31" s="158">
        <v>1.043194665544153E-2</v>
      </c>
    </row>
    <row r="32" spans="1:12" x14ac:dyDescent="0.15">
      <c r="A32" s="133">
        <v>25</v>
      </c>
      <c r="B32" s="172" t="s">
        <v>256</v>
      </c>
      <c r="C32" s="178">
        <v>214.31868153400001</v>
      </c>
      <c r="D32" s="178">
        <v>221.51103392200002</v>
      </c>
      <c r="E32" s="179">
        <v>3.3559148164407748E-2</v>
      </c>
      <c r="F32" s="178">
        <v>7.1923523880000175</v>
      </c>
      <c r="G32" s="180">
        <v>1.0144201731737244E-2</v>
      </c>
      <c r="H32" s="178">
        <v>67.416477912000005</v>
      </c>
      <c r="I32" s="178">
        <v>67.270313712999993</v>
      </c>
      <c r="J32" s="180">
        <v>-2.1680782432864643E-3</v>
      </c>
      <c r="K32" s="183">
        <v>-0.14616419900001176</v>
      </c>
      <c r="L32" s="179">
        <v>8.7134726393200308E-3</v>
      </c>
    </row>
    <row r="33" spans="1:12" x14ac:dyDescent="0.15">
      <c r="A33" s="133">
        <v>26</v>
      </c>
      <c r="B33" s="185" t="s">
        <v>250</v>
      </c>
      <c r="C33" s="152">
        <v>213.54682334899996</v>
      </c>
      <c r="D33" s="152">
        <v>193.34972489099999</v>
      </c>
      <c r="E33" s="153">
        <v>-9.4579250307984308E-2</v>
      </c>
      <c r="F33" s="152">
        <v>-20.197098457999971</v>
      </c>
      <c r="G33" s="154">
        <v>8.8545413713379886E-3</v>
      </c>
      <c r="H33" s="152">
        <v>70.290675379999996</v>
      </c>
      <c r="I33" s="152">
        <v>60.742990341000002</v>
      </c>
      <c r="J33" s="186">
        <v>-0.13583145968343657</v>
      </c>
      <c r="K33" s="157">
        <v>-9.5476850389999939</v>
      </c>
      <c r="L33" s="158">
        <v>7.8679934008468976E-3</v>
      </c>
    </row>
    <row r="34" spans="1:12" x14ac:dyDescent="0.15">
      <c r="A34" s="133">
        <v>27</v>
      </c>
      <c r="B34" s="172" t="s">
        <v>258</v>
      </c>
      <c r="C34" s="178">
        <v>212.89873340399998</v>
      </c>
      <c r="D34" s="178">
        <v>188.625158462</v>
      </c>
      <c r="E34" s="179">
        <v>-0.11401465172617098</v>
      </c>
      <c r="F34" s="178">
        <v>-24.273574941999982</v>
      </c>
      <c r="G34" s="180">
        <v>8.6381776349489219E-3</v>
      </c>
      <c r="H34" s="178">
        <v>72.552418029999998</v>
      </c>
      <c r="I34" s="178">
        <v>69.814250199</v>
      </c>
      <c r="J34" s="181">
        <v>-3.7740545461459107E-2</v>
      </c>
      <c r="K34" s="182">
        <v>-2.7381678309999984</v>
      </c>
      <c r="L34" s="179">
        <v>9.0429868000759858E-3</v>
      </c>
    </row>
    <row r="35" spans="1:12" x14ac:dyDescent="0.15">
      <c r="A35" s="133">
        <v>28</v>
      </c>
      <c r="B35" s="185" t="s">
        <v>259</v>
      </c>
      <c r="C35" s="152">
        <v>184.518017246</v>
      </c>
      <c r="D35" s="152">
        <v>172.76025934800001</v>
      </c>
      <c r="E35" s="153">
        <v>-6.3721462399655593E-2</v>
      </c>
      <c r="F35" s="152">
        <v>-11.757757897999994</v>
      </c>
      <c r="G35" s="154">
        <v>7.9116371361909882E-3</v>
      </c>
      <c r="H35" s="152">
        <v>73.126896450000004</v>
      </c>
      <c r="I35" s="152">
        <v>69.839699717000002</v>
      </c>
      <c r="J35" s="186">
        <v>-4.4951951916181732E-2</v>
      </c>
      <c r="K35" s="157">
        <v>-3.2871967330000018</v>
      </c>
      <c r="L35" s="158">
        <v>9.0462832568120582E-3</v>
      </c>
    </row>
    <row r="36" spans="1:12" x14ac:dyDescent="0.15">
      <c r="A36" s="133">
        <v>29</v>
      </c>
      <c r="B36" s="172" t="s">
        <v>260</v>
      </c>
      <c r="C36" s="178">
        <v>162.04240159900002</v>
      </c>
      <c r="D36" s="178">
        <v>166.25878508</v>
      </c>
      <c r="E36" s="179">
        <v>2.6020248030105719E-2</v>
      </c>
      <c r="F36" s="178">
        <v>4.2163834809999798</v>
      </c>
      <c r="G36" s="180">
        <v>7.6138990715873328E-3</v>
      </c>
      <c r="H36" s="178">
        <v>52.692802055000001</v>
      </c>
      <c r="I36" s="178">
        <v>57.503274113000003</v>
      </c>
      <c r="J36" s="181">
        <v>9.1292773783009373E-2</v>
      </c>
      <c r="K36" s="182">
        <v>4.810472058000002</v>
      </c>
      <c r="L36" s="179">
        <v>7.4483554185970271E-3</v>
      </c>
    </row>
    <row r="37" spans="1:12" x14ac:dyDescent="0.15">
      <c r="A37" s="133">
        <v>30</v>
      </c>
      <c r="B37" s="185" t="s">
        <v>261</v>
      </c>
      <c r="C37" s="152">
        <v>142.35008642</v>
      </c>
      <c r="D37" s="152">
        <v>162.808491296</v>
      </c>
      <c r="E37" s="153">
        <v>0.14371894946124608</v>
      </c>
      <c r="F37" s="152">
        <v>20.458404876000003</v>
      </c>
      <c r="G37" s="154">
        <v>7.4558912488665039E-3</v>
      </c>
      <c r="H37" s="152">
        <v>46.184298468999998</v>
      </c>
      <c r="I37" s="152">
        <v>60.698061621999997</v>
      </c>
      <c r="J37" s="186">
        <v>0.31425752115173911</v>
      </c>
      <c r="K37" s="157">
        <v>14.513763152999999</v>
      </c>
      <c r="L37" s="158">
        <v>7.8621738180009414E-3</v>
      </c>
    </row>
    <row r="38" spans="1:12" x14ac:dyDescent="0.15">
      <c r="A38" s="133">
        <v>31</v>
      </c>
      <c r="B38" s="172" t="s">
        <v>254</v>
      </c>
      <c r="C38" s="178">
        <v>158.46947646000001</v>
      </c>
      <c r="D38" s="178">
        <v>154.78353852000001</v>
      </c>
      <c r="E38" s="179">
        <v>-2.3259608237113039E-2</v>
      </c>
      <c r="F38" s="178">
        <v>-3.6859379400000023</v>
      </c>
      <c r="G38" s="180">
        <v>7.0883847711707953E-3</v>
      </c>
      <c r="H38" s="178">
        <v>37.680787690000002</v>
      </c>
      <c r="I38" s="178">
        <v>57.856325830000003</v>
      </c>
      <c r="J38" s="181">
        <v>0.53543302507326107</v>
      </c>
      <c r="K38" s="182">
        <v>20.17553814</v>
      </c>
      <c r="L38" s="179">
        <v>7.4940859393356268E-3</v>
      </c>
    </row>
    <row r="39" spans="1:12" x14ac:dyDescent="0.15">
      <c r="A39" s="133">
        <v>32</v>
      </c>
      <c r="B39" s="185" t="s">
        <v>269</v>
      </c>
      <c r="C39" s="152">
        <v>95.629965585299999</v>
      </c>
      <c r="D39" s="152">
        <v>120.1598073998</v>
      </c>
      <c r="E39" s="153">
        <v>0.25650790172689009</v>
      </c>
      <c r="F39" s="152">
        <v>24.529841814500003</v>
      </c>
      <c r="G39" s="154">
        <v>5.5027747590193684E-3</v>
      </c>
      <c r="H39" s="152">
        <v>20.986325302000001</v>
      </c>
      <c r="I39" s="152">
        <v>75.149397299</v>
      </c>
      <c r="J39" s="186">
        <v>2.5808745084037295</v>
      </c>
      <c r="K39" s="157">
        <v>54.163071997000003</v>
      </c>
      <c r="L39" s="158">
        <v>9.7340443515678849E-3</v>
      </c>
    </row>
    <row r="40" spans="1:12" x14ac:dyDescent="0.15">
      <c r="A40" s="133">
        <v>33</v>
      </c>
      <c r="B40" s="172" t="s">
        <v>266</v>
      </c>
      <c r="C40" s="178">
        <v>102.69416836100001</v>
      </c>
      <c r="D40" s="178">
        <v>111.49444321999999</v>
      </c>
      <c r="E40" s="179">
        <v>8.5694007746033307E-2</v>
      </c>
      <c r="F40" s="178">
        <v>8.800274858999984</v>
      </c>
      <c r="G40" s="180">
        <v>5.1059403406047343E-3</v>
      </c>
      <c r="H40" s="178">
        <v>35.892722689000003</v>
      </c>
      <c r="I40" s="178">
        <v>36.780324219999997</v>
      </c>
      <c r="J40" s="181">
        <v>2.472928951895903E-2</v>
      </c>
      <c r="K40" s="182">
        <v>0.88760153099999428</v>
      </c>
      <c r="L40" s="179">
        <v>4.7641274593068564E-3</v>
      </c>
    </row>
    <row r="41" spans="1:12" x14ac:dyDescent="0.15">
      <c r="A41" s="133">
        <v>34</v>
      </c>
      <c r="B41" s="185" t="s">
        <v>262</v>
      </c>
      <c r="C41" s="152">
        <v>137.941613346</v>
      </c>
      <c r="D41" s="152">
        <v>106.448096436</v>
      </c>
      <c r="E41" s="153">
        <v>-0.22831048692322142</v>
      </c>
      <c r="F41" s="152">
        <v>-31.493516909999997</v>
      </c>
      <c r="G41" s="154">
        <v>4.874840521878661E-3</v>
      </c>
      <c r="H41" s="152">
        <v>55.810922410000003</v>
      </c>
      <c r="I41" s="152">
        <v>29.990292311000001</v>
      </c>
      <c r="J41" s="186">
        <v>-0.4626447473724884</v>
      </c>
      <c r="K41" s="157">
        <v>-25.820630099000002</v>
      </c>
      <c r="L41" s="158">
        <v>3.8846197835793413E-3</v>
      </c>
    </row>
    <row r="42" spans="1:12" x14ac:dyDescent="0.15">
      <c r="A42" s="133">
        <v>35</v>
      </c>
      <c r="B42" s="172" t="s">
        <v>264</v>
      </c>
      <c r="C42" s="178">
        <v>155.10227157899999</v>
      </c>
      <c r="D42" s="178">
        <v>101.11049151099999</v>
      </c>
      <c r="E42" s="179">
        <v>-0.3481043798929776</v>
      </c>
      <c r="F42" s="178">
        <v>-53.991780067999997</v>
      </c>
      <c r="G42" s="180">
        <v>4.6304023999267745E-3</v>
      </c>
      <c r="H42" s="178">
        <v>60.897625468000001</v>
      </c>
      <c r="I42" s="178">
        <v>44.215082303999999</v>
      </c>
      <c r="J42" s="181">
        <v>-0.27394406655093984</v>
      </c>
      <c r="K42" s="182">
        <v>-16.682543164000002</v>
      </c>
      <c r="L42" s="179">
        <v>5.7271460267730914E-3</v>
      </c>
    </row>
    <row r="43" spans="1:12" x14ac:dyDescent="0.15">
      <c r="A43" s="133">
        <v>36</v>
      </c>
      <c r="B43" s="185" t="s">
        <v>265</v>
      </c>
      <c r="C43" s="152">
        <v>120.38267742400001</v>
      </c>
      <c r="D43" s="152">
        <v>95.398339168000007</v>
      </c>
      <c r="E43" s="153">
        <v>-0.20754097508566471</v>
      </c>
      <c r="F43" s="152">
        <v>-24.984338256000001</v>
      </c>
      <c r="G43" s="154">
        <v>4.3688117032294194E-3</v>
      </c>
      <c r="H43" s="152">
        <v>39.811154467000001</v>
      </c>
      <c r="I43" s="152">
        <v>33.833229807000002</v>
      </c>
      <c r="J43" s="186">
        <v>-0.15015702860250335</v>
      </c>
      <c r="K43" s="157">
        <v>-5.9779246599999993</v>
      </c>
      <c r="L43" s="158">
        <v>4.3823925584897394E-3</v>
      </c>
    </row>
    <row r="44" spans="1:12" x14ac:dyDescent="0.15">
      <c r="A44" s="133">
        <v>37</v>
      </c>
      <c r="B44" s="172" t="s">
        <v>255</v>
      </c>
      <c r="C44" s="178">
        <v>107.260083721</v>
      </c>
      <c r="D44" s="178">
        <v>87.586324112</v>
      </c>
      <c r="E44" s="179">
        <v>-0.18342107265340646</v>
      </c>
      <c r="F44" s="178">
        <v>-19.673759609000001</v>
      </c>
      <c r="G44" s="180">
        <v>4.0110568083317789E-3</v>
      </c>
      <c r="H44" s="178">
        <v>39.206774686999999</v>
      </c>
      <c r="I44" s="178">
        <v>28.145990775000001</v>
      </c>
      <c r="J44" s="181">
        <v>-0.28211409891024475</v>
      </c>
      <c r="K44" s="182">
        <v>-11.060783911999998</v>
      </c>
      <c r="L44" s="179">
        <v>3.6457288064812767E-3</v>
      </c>
    </row>
    <row r="45" spans="1:12" x14ac:dyDescent="0.15">
      <c r="A45" s="133">
        <v>38</v>
      </c>
      <c r="B45" s="185" t="s">
        <v>263</v>
      </c>
      <c r="C45" s="152">
        <v>140.21234331900001</v>
      </c>
      <c r="D45" s="152">
        <v>80.06866351219999</v>
      </c>
      <c r="E45" s="153">
        <v>-0.42894711252322404</v>
      </c>
      <c r="F45" s="152">
        <v>-60.143679806800023</v>
      </c>
      <c r="G45" s="154">
        <v>3.6667820138673304E-3</v>
      </c>
      <c r="H45" s="152">
        <v>65.415635133999999</v>
      </c>
      <c r="I45" s="152">
        <v>8.4623540671999997</v>
      </c>
      <c r="J45" s="186">
        <v>-0.87063713361698047</v>
      </c>
      <c r="K45" s="157">
        <v>-56.953281066800002</v>
      </c>
      <c r="L45" s="158">
        <v>1.096122294648021E-3</v>
      </c>
    </row>
    <row r="46" spans="1:12" x14ac:dyDescent="0.15">
      <c r="A46" s="133">
        <v>39</v>
      </c>
      <c r="B46" s="172" t="s">
        <v>271</v>
      </c>
      <c r="C46" s="178">
        <v>62.180879267999998</v>
      </c>
      <c r="D46" s="178">
        <v>68.240030587000007</v>
      </c>
      <c r="E46" s="179">
        <v>9.7443963326491856E-2</v>
      </c>
      <c r="F46" s="178">
        <v>6.0591513190000086</v>
      </c>
      <c r="G46" s="180">
        <v>3.1250842190470949E-3</v>
      </c>
      <c r="H46" s="178">
        <v>19.275180058</v>
      </c>
      <c r="I46" s="178">
        <v>24.649546792999999</v>
      </c>
      <c r="J46" s="181">
        <v>0.27882316631171555</v>
      </c>
      <c r="K46" s="182">
        <v>5.3743667349999988</v>
      </c>
      <c r="L46" s="179">
        <v>3.1928370732562448E-3</v>
      </c>
    </row>
    <row r="47" spans="1:12" x14ac:dyDescent="0.15">
      <c r="A47" s="133">
        <v>40</v>
      </c>
      <c r="B47" s="185" t="s">
        <v>267</v>
      </c>
      <c r="C47" s="152">
        <v>76.082316711000004</v>
      </c>
      <c r="D47" s="152">
        <v>65.727491360000002</v>
      </c>
      <c r="E47" s="153">
        <v>-0.13610028977341715</v>
      </c>
      <c r="F47" s="152">
        <v>-10.354825351000002</v>
      </c>
      <c r="G47" s="154">
        <v>3.0100213062597973E-3</v>
      </c>
      <c r="H47" s="152">
        <v>31.896507987</v>
      </c>
      <c r="I47" s="152">
        <v>30.740641354000001</v>
      </c>
      <c r="J47" s="186">
        <v>-3.6238030616740025E-2</v>
      </c>
      <c r="K47" s="157">
        <v>-1.1558666329999987</v>
      </c>
      <c r="L47" s="158">
        <v>3.9818119251830595E-3</v>
      </c>
    </row>
    <row r="48" spans="1:12" x14ac:dyDescent="0.15">
      <c r="A48" s="133">
        <v>41</v>
      </c>
      <c r="B48" s="172" t="s">
        <v>268</v>
      </c>
      <c r="C48" s="178">
        <v>69.002819764000009</v>
      </c>
      <c r="D48" s="178">
        <v>62.329537040999995</v>
      </c>
      <c r="E48" s="179">
        <v>-9.6710290185584302E-2</v>
      </c>
      <c r="F48" s="178">
        <v>-6.673282723000014</v>
      </c>
      <c r="G48" s="180">
        <v>2.8544103938963907E-3</v>
      </c>
      <c r="H48" s="178">
        <v>25.367729846</v>
      </c>
      <c r="I48" s="178">
        <v>20.897230299</v>
      </c>
      <c r="J48" s="181">
        <v>-0.17622781282121347</v>
      </c>
      <c r="K48" s="182">
        <v>-4.4704995469999993</v>
      </c>
      <c r="L48" s="179">
        <v>2.706802367902703E-3</v>
      </c>
    </row>
    <row r="49" spans="1:12" x14ac:dyDescent="0.15">
      <c r="A49" s="133">
        <v>42</v>
      </c>
      <c r="B49" s="185" t="s">
        <v>270</v>
      </c>
      <c r="C49" s="152">
        <v>61.597907586999995</v>
      </c>
      <c r="D49" s="152">
        <v>44.201911491000004</v>
      </c>
      <c r="E49" s="153">
        <v>-0.28241212692866458</v>
      </c>
      <c r="F49" s="152">
        <v>-17.39599609599999</v>
      </c>
      <c r="G49" s="154">
        <v>2.0242472763275072E-3</v>
      </c>
      <c r="H49" s="152">
        <v>28.837486135999999</v>
      </c>
      <c r="I49" s="152">
        <v>14.001139915</v>
      </c>
      <c r="J49" s="186">
        <v>-0.51448126064215682</v>
      </c>
      <c r="K49" s="157">
        <v>-14.836346220999999</v>
      </c>
      <c r="L49" s="158">
        <v>1.8135570184663471E-3</v>
      </c>
    </row>
    <row r="50" spans="1:12" x14ac:dyDescent="0.15">
      <c r="A50" s="133">
        <v>43</v>
      </c>
      <c r="B50" s="172" t="s">
        <v>272</v>
      </c>
      <c r="C50" s="178">
        <v>0.53994565140000006</v>
      </c>
      <c r="D50" s="178">
        <v>2.6145264486000004</v>
      </c>
      <c r="E50" s="179">
        <v>3.8422029917657747</v>
      </c>
      <c r="F50" s="178">
        <v>2.0745807972000003</v>
      </c>
      <c r="G50" s="179">
        <v>1.1973346545301286E-4</v>
      </c>
      <c r="H50" s="184">
        <v>0.26351431019999999</v>
      </c>
      <c r="I50" s="178">
        <v>1.3540736839</v>
      </c>
      <c r="J50" s="181">
        <v>4.1385204958026609</v>
      </c>
      <c r="K50" s="182">
        <v>1.0905593737000001</v>
      </c>
      <c r="L50" s="179">
        <v>1.7539213577364118E-4</v>
      </c>
    </row>
    <row r="51" spans="1:12" ht="11.25" thickBot="1" x14ac:dyDescent="0.2">
      <c r="A51" s="133"/>
      <c r="B51" s="168" t="s">
        <v>19</v>
      </c>
      <c r="C51" s="129">
        <v>21642.997439300001</v>
      </c>
      <c r="D51" s="129">
        <v>21836.221299600002</v>
      </c>
      <c r="E51" s="170">
        <v>8.9277772564506641E-3</v>
      </c>
      <c r="F51" s="129">
        <v>193.22386030000052</v>
      </c>
      <c r="G51" s="130">
        <v>1</v>
      </c>
      <c r="H51" s="129">
        <v>7340.2055791000003</v>
      </c>
      <c r="I51" s="129">
        <v>7720.2645257000004</v>
      </c>
      <c r="J51" s="171">
        <v>5.1777697845705406E-2</v>
      </c>
      <c r="K51" s="131">
        <v>380.05894660000013</v>
      </c>
      <c r="L51" s="132">
        <v>1</v>
      </c>
    </row>
    <row r="53" spans="1:12" x14ac:dyDescent="0.15">
      <c r="B53" s="20"/>
      <c r="C53" s="20"/>
      <c r="D53" s="20"/>
      <c r="E53" s="20"/>
      <c r="F53" s="20"/>
      <c r="G53" s="20"/>
    </row>
    <row r="54" spans="1:12" s="2" customFormat="1" ht="12" x14ac:dyDescent="0.2">
      <c r="B54" s="56" t="s">
        <v>88</v>
      </c>
      <c r="C54" s="56"/>
      <c r="D54" s="56"/>
      <c r="E54" s="56"/>
      <c r="F54" s="56"/>
      <c r="G54" s="56"/>
    </row>
    <row r="55" spans="1:12" s="2" customFormat="1" ht="12" x14ac:dyDescent="0.2">
      <c r="B55" s="7" t="s">
        <v>87</v>
      </c>
      <c r="C55" s="7"/>
      <c r="D55" s="7"/>
      <c r="E55" s="7"/>
      <c r="F55" s="7"/>
      <c r="G55" s="7"/>
      <c r="H55" s="7"/>
      <c r="I55" s="7"/>
      <c r="J55" s="7"/>
      <c r="K55" s="7"/>
      <c r="L55" s="7"/>
    </row>
  </sheetData>
  <mergeCells count="8">
    <mergeCell ref="B2:G2"/>
    <mergeCell ref="B3:G3"/>
    <mergeCell ref="B6:B7"/>
    <mergeCell ref="C6:G6"/>
    <mergeCell ref="H6:L6"/>
    <mergeCell ref="B53:G53"/>
    <mergeCell ref="B54:G54"/>
    <mergeCell ref="B55:L5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24BF4-154C-48EE-9536-336FA626BE9A}">
  <sheetPr>
    <tabColor rgb="FFFF1D3D"/>
    <pageSetUpPr fitToPage="1"/>
  </sheetPr>
  <dimension ref="A2:L42"/>
  <sheetViews>
    <sheetView showGridLines="0" workbookViewId="0">
      <selection activeCell="M29" sqref="M29"/>
    </sheetView>
  </sheetViews>
  <sheetFormatPr baseColWidth="10" defaultColWidth="11.42578125" defaultRowHeight="10.5" x14ac:dyDescent="0.15"/>
  <cols>
    <col min="1" max="1" width="11.42578125" style="10"/>
    <col min="2" max="2" width="17" style="10" customWidth="1"/>
    <col min="3" max="16384" width="11.42578125" style="10"/>
  </cols>
  <sheetData>
    <row r="2" spans="1:12" ht="12" x14ac:dyDescent="0.2">
      <c r="A2" s="22" t="s">
        <v>5</v>
      </c>
      <c r="B2" s="6" t="s">
        <v>123</v>
      </c>
      <c r="C2" s="6"/>
      <c r="D2" s="6"/>
      <c r="E2" s="6"/>
      <c r="F2" s="6"/>
      <c r="G2" s="6"/>
      <c r="H2" s="6"/>
      <c r="I2" s="6"/>
      <c r="J2" s="6"/>
      <c r="K2" s="6"/>
      <c r="L2" s="6"/>
    </row>
    <row r="3" spans="1:12" ht="12" x14ac:dyDescent="0.2">
      <c r="A3" s="22"/>
      <c r="B3" s="6" t="s">
        <v>75</v>
      </c>
      <c r="C3" s="6"/>
      <c r="D3" s="6"/>
      <c r="E3" s="6"/>
      <c r="F3" s="6"/>
      <c r="G3" s="6"/>
    </row>
    <row r="6" spans="1:12" ht="12.75" customHeight="1" x14ac:dyDescent="0.15">
      <c r="B6" s="191" t="s">
        <v>281</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21</v>
      </c>
      <c r="C8" s="194">
        <v>10708.798113999999</v>
      </c>
      <c r="D8" s="194">
        <v>12846.016138000001</v>
      </c>
      <c r="E8" s="195">
        <v>0.1995759002315991</v>
      </c>
      <c r="F8" s="194">
        <v>2137.2180240000016</v>
      </c>
      <c r="G8" s="195">
        <v>0.37284433753611557</v>
      </c>
      <c r="H8" s="194">
        <v>2971.3983320000002</v>
      </c>
      <c r="I8" s="194">
        <v>3987.7152169999999</v>
      </c>
      <c r="J8" s="195">
        <v>0.34203320169326923</v>
      </c>
      <c r="K8" s="194">
        <v>1016.3168849999997</v>
      </c>
      <c r="L8" s="195">
        <v>0.35049694653454216</v>
      </c>
    </row>
    <row r="9" spans="1:12" x14ac:dyDescent="0.15">
      <c r="A9" s="133">
        <v>2</v>
      </c>
      <c r="B9" s="197" t="s">
        <v>22</v>
      </c>
      <c r="C9" s="198">
        <v>4431.392879</v>
      </c>
      <c r="D9" s="198">
        <v>5351.7234930000004</v>
      </c>
      <c r="E9" s="199">
        <v>0.20768427425186564</v>
      </c>
      <c r="F9" s="198">
        <v>920.33061400000042</v>
      </c>
      <c r="G9" s="199">
        <v>0.15532907470990531</v>
      </c>
      <c r="H9" s="198">
        <v>1703.9494810000001</v>
      </c>
      <c r="I9" s="198">
        <v>1808.0778270000001</v>
      </c>
      <c r="J9" s="199">
        <v>6.110999601871403E-2</v>
      </c>
      <c r="K9" s="198">
        <v>104.12834599999996</v>
      </c>
      <c r="L9" s="199">
        <v>0.15891951229583259</v>
      </c>
    </row>
    <row r="10" spans="1:12" x14ac:dyDescent="0.15">
      <c r="A10" s="133">
        <v>3</v>
      </c>
      <c r="B10" s="193" t="s">
        <v>23</v>
      </c>
      <c r="C10" s="194">
        <v>2176.7589029999999</v>
      </c>
      <c r="D10" s="194">
        <v>3344.3649820000001</v>
      </c>
      <c r="E10" s="195">
        <v>0.53639660202643946</v>
      </c>
      <c r="F10" s="194">
        <v>1167.6060790000001</v>
      </c>
      <c r="G10" s="195">
        <v>9.7067256711924663E-2</v>
      </c>
      <c r="H10" s="194">
        <v>895.77252599999997</v>
      </c>
      <c r="I10" s="194">
        <v>1007.242674</v>
      </c>
      <c r="J10" s="195">
        <v>0.12444023986509278</v>
      </c>
      <c r="K10" s="194">
        <v>111.47014799999999</v>
      </c>
      <c r="L10" s="195">
        <v>8.8530765725512259E-2</v>
      </c>
    </row>
    <row r="11" spans="1:12" x14ac:dyDescent="0.15">
      <c r="A11" s="133">
        <v>4</v>
      </c>
      <c r="B11" s="197" t="s">
        <v>24</v>
      </c>
      <c r="C11" s="198">
        <v>2489.893975</v>
      </c>
      <c r="D11" s="198">
        <v>3046.2691540000001</v>
      </c>
      <c r="E11" s="199">
        <v>0.22345336170388541</v>
      </c>
      <c r="F11" s="198">
        <v>556.37517900000012</v>
      </c>
      <c r="G11" s="199">
        <v>8.8415287080330862E-2</v>
      </c>
      <c r="H11" s="198">
        <v>965.06100000000004</v>
      </c>
      <c r="I11" s="198">
        <v>1015.258957</v>
      </c>
      <c r="J11" s="199">
        <v>5.2015320275091481E-2</v>
      </c>
      <c r="K11" s="198">
        <v>50.197956999999974</v>
      </c>
      <c r="L11" s="199">
        <v>8.9235350321242371E-2</v>
      </c>
    </row>
    <row r="12" spans="1:12" x14ac:dyDescent="0.15">
      <c r="A12" s="133">
        <v>5</v>
      </c>
      <c r="B12" s="193" t="s">
        <v>26</v>
      </c>
      <c r="C12" s="194">
        <v>1150.3249659999999</v>
      </c>
      <c r="D12" s="194">
        <v>1731.3170339999999</v>
      </c>
      <c r="E12" s="195">
        <v>0.50506777230113609</v>
      </c>
      <c r="F12" s="194">
        <v>580.99206800000002</v>
      </c>
      <c r="G12" s="195">
        <v>5.0249956536892716E-2</v>
      </c>
      <c r="H12" s="194">
        <v>509.432725</v>
      </c>
      <c r="I12" s="194">
        <v>705.34663899999998</v>
      </c>
      <c r="J12" s="195">
        <v>0.38457269112423043</v>
      </c>
      <c r="K12" s="194">
        <v>195.91391399999998</v>
      </c>
      <c r="L12" s="195">
        <v>6.1995862233083336E-2</v>
      </c>
    </row>
    <row r="13" spans="1:12" x14ac:dyDescent="0.15">
      <c r="A13" s="133">
        <v>6</v>
      </c>
      <c r="B13" s="197" t="s">
        <v>29</v>
      </c>
      <c r="C13" s="198">
        <v>477.92377599999998</v>
      </c>
      <c r="D13" s="198">
        <v>1684.9494139999999</v>
      </c>
      <c r="E13" s="199">
        <v>2.5255609756481334</v>
      </c>
      <c r="F13" s="198">
        <v>1207.0256380000001</v>
      </c>
      <c r="G13" s="199">
        <v>4.8904177084624495E-2</v>
      </c>
      <c r="H13" s="198">
        <v>144.58170899999999</v>
      </c>
      <c r="I13" s="198">
        <v>647.826143</v>
      </c>
      <c r="J13" s="199">
        <v>3.4806922499442861</v>
      </c>
      <c r="K13" s="198">
        <v>503.24443400000001</v>
      </c>
      <c r="L13" s="199">
        <v>5.6940145584811877E-2</v>
      </c>
    </row>
    <row r="14" spans="1:12" x14ac:dyDescent="0.15">
      <c r="A14" s="133">
        <v>7</v>
      </c>
      <c r="B14" s="193" t="s">
        <v>25</v>
      </c>
      <c r="C14" s="194">
        <v>1587.2571680000001</v>
      </c>
      <c r="D14" s="194">
        <v>1661.4708909999999</v>
      </c>
      <c r="E14" s="195">
        <v>4.6755953916095327E-2</v>
      </c>
      <c r="F14" s="194">
        <v>74.213722999999845</v>
      </c>
      <c r="G14" s="195">
        <v>4.8222733572470824E-2</v>
      </c>
      <c r="H14" s="194">
        <v>602.28738599999997</v>
      </c>
      <c r="I14" s="194">
        <v>548.06611299999997</v>
      </c>
      <c r="J14" s="195">
        <v>-9.0025582903374923E-2</v>
      </c>
      <c r="K14" s="194">
        <v>-54.221272999999997</v>
      </c>
      <c r="L14" s="195">
        <v>4.8171819864827457E-2</v>
      </c>
    </row>
    <row r="15" spans="1:12" x14ac:dyDescent="0.15">
      <c r="A15" s="133">
        <v>8</v>
      </c>
      <c r="B15" s="197" t="s">
        <v>27</v>
      </c>
      <c r="C15" s="198">
        <v>1309.7186489999999</v>
      </c>
      <c r="D15" s="198">
        <v>1488.7287220000001</v>
      </c>
      <c r="E15" s="199">
        <v>0.13667826531803495</v>
      </c>
      <c r="F15" s="198">
        <v>179.01007300000015</v>
      </c>
      <c r="G15" s="199">
        <v>4.3209043812667672E-2</v>
      </c>
      <c r="H15" s="198">
        <v>467.41582099999999</v>
      </c>
      <c r="I15" s="198">
        <v>536.15252599999997</v>
      </c>
      <c r="J15" s="199">
        <v>0.14705686438457111</v>
      </c>
      <c r="K15" s="198">
        <v>68.736704999999972</v>
      </c>
      <c r="L15" s="199">
        <v>4.7124684942059569E-2</v>
      </c>
    </row>
    <row r="16" spans="1:12" x14ac:dyDescent="0.15">
      <c r="A16" s="133">
        <v>9</v>
      </c>
      <c r="B16" s="193" t="s">
        <v>44</v>
      </c>
      <c r="C16" s="194">
        <v>1080.8171319999999</v>
      </c>
      <c r="D16" s="194">
        <v>1200.7876269999999</v>
      </c>
      <c r="E16" s="195">
        <v>0.11099980880021798</v>
      </c>
      <c r="F16" s="194">
        <v>119.97049500000003</v>
      </c>
      <c r="G16" s="195">
        <v>3.4851806388909209E-2</v>
      </c>
      <c r="H16" s="194">
        <v>376.483294</v>
      </c>
      <c r="I16" s="194">
        <v>348.07956799999999</v>
      </c>
      <c r="J16" s="195">
        <v>-7.5444850947357089E-2</v>
      </c>
      <c r="K16" s="194">
        <v>-28.403726000000006</v>
      </c>
      <c r="L16" s="195">
        <v>3.0594167109767943E-2</v>
      </c>
    </row>
    <row r="17" spans="1:12" x14ac:dyDescent="0.15">
      <c r="A17" s="133">
        <v>10</v>
      </c>
      <c r="B17" s="197" t="s">
        <v>30</v>
      </c>
      <c r="C17" s="198">
        <v>467.38559700000002</v>
      </c>
      <c r="D17" s="198">
        <v>458.202788</v>
      </c>
      <c r="E17" s="199">
        <v>-1.9647180099133466E-2</v>
      </c>
      <c r="F17" s="198">
        <v>-9.1828090000000202</v>
      </c>
      <c r="G17" s="199">
        <v>1.32989335459187E-2</v>
      </c>
      <c r="H17" s="198">
        <v>141.13117700000001</v>
      </c>
      <c r="I17" s="198">
        <v>220.20289600000001</v>
      </c>
      <c r="J17" s="199">
        <v>0.56027109445845547</v>
      </c>
      <c r="K17" s="198">
        <v>79.071719000000002</v>
      </c>
      <c r="L17" s="199">
        <v>1.9354552285237414E-2</v>
      </c>
    </row>
    <row r="18" spans="1:12" x14ac:dyDescent="0.15">
      <c r="A18" s="133">
        <v>11</v>
      </c>
      <c r="B18" s="193" t="s">
        <v>28</v>
      </c>
      <c r="C18" s="194">
        <v>326.017382</v>
      </c>
      <c r="D18" s="194">
        <v>346.01227899999998</v>
      </c>
      <c r="E18" s="195">
        <v>6.133076978085783E-2</v>
      </c>
      <c r="F18" s="194">
        <v>19.99489699999998</v>
      </c>
      <c r="G18" s="195">
        <v>1.0042702543514161E-2</v>
      </c>
      <c r="H18" s="194">
        <v>78.884777</v>
      </c>
      <c r="I18" s="194">
        <v>150.47985800000001</v>
      </c>
      <c r="J18" s="195">
        <v>0.90759058620397703</v>
      </c>
      <c r="K18" s="194">
        <v>71.595081000000008</v>
      </c>
      <c r="L18" s="195">
        <v>1.3226303252324626E-2</v>
      </c>
    </row>
    <row r="19" spans="1:12" x14ac:dyDescent="0.15">
      <c r="A19" s="133">
        <v>12</v>
      </c>
      <c r="B19" s="197" t="s">
        <v>32</v>
      </c>
      <c r="C19" s="198">
        <v>170.486121</v>
      </c>
      <c r="D19" s="198">
        <v>232.135526</v>
      </c>
      <c r="E19" s="199">
        <v>0.36160952362802612</v>
      </c>
      <c r="F19" s="198">
        <v>61.649405000000002</v>
      </c>
      <c r="G19" s="200">
        <v>6.7375297898032054E-3</v>
      </c>
      <c r="H19" s="198">
        <v>46.036462999999998</v>
      </c>
      <c r="I19" s="198">
        <v>75.624549000000002</v>
      </c>
      <c r="J19" s="199">
        <v>0.6427098015761985</v>
      </c>
      <c r="K19" s="198">
        <v>29.588086000000004</v>
      </c>
      <c r="L19" s="200">
        <v>6.6469574844646847E-3</v>
      </c>
    </row>
    <row r="20" spans="1:12" x14ac:dyDescent="0.15">
      <c r="A20" s="133">
        <v>13</v>
      </c>
      <c r="B20" s="193" t="s">
        <v>34</v>
      </c>
      <c r="C20" s="194">
        <v>142.510378</v>
      </c>
      <c r="D20" s="194">
        <v>192.897243</v>
      </c>
      <c r="E20" s="195">
        <v>0.35356628553746461</v>
      </c>
      <c r="F20" s="194">
        <v>50.386865</v>
      </c>
      <c r="G20" s="196">
        <v>5.5986730832548563E-3</v>
      </c>
      <c r="H20" s="194">
        <v>53.567022999999999</v>
      </c>
      <c r="I20" s="194">
        <v>70.779882999999998</v>
      </c>
      <c r="J20" s="195">
        <v>0.32133314558100423</v>
      </c>
      <c r="K20" s="194">
        <v>17.212859999999999</v>
      </c>
      <c r="L20" s="196">
        <v>6.2211395542522141E-3</v>
      </c>
    </row>
    <row r="21" spans="1:12" x14ac:dyDescent="0.15">
      <c r="A21" s="133">
        <v>14</v>
      </c>
      <c r="B21" s="197" t="s">
        <v>31</v>
      </c>
      <c r="C21" s="198">
        <v>176.896128</v>
      </c>
      <c r="D21" s="198">
        <v>175.257474</v>
      </c>
      <c r="E21" s="199">
        <v>-9.2633683875771311E-3</v>
      </c>
      <c r="F21" s="198">
        <v>-1.6386540000000025</v>
      </c>
      <c r="G21" s="200">
        <v>5.0866942785856087E-3</v>
      </c>
      <c r="H21" s="198">
        <v>66.171542000000002</v>
      </c>
      <c r="I21" s="198">
        <v>65.313838000000004</v>
      </c>
      <c r="J21" s="199">
        <v>-1.2961825795143156E-2</v>
      </c>
      <c r="K21" s="198">
        <v>-0.85770399999999825</v>
      </c>
      <c r="L21" s="200">
        <v>5.7407060283191109E-3</v>
      </c>
    </row>
    <row r="22" spans="1:12" x14ac:dyDescent="0.15">
      <c r="A22" s="133">
        <v>15</v>
      </c>
      <c r="B22" s="193" t="s">
        <v>33</v>
      </c>
      <c r="C22" s="194">
        <v>182.006471</v>
      </c>
      <c r="D22" s="194">
        <v>126.018416</v>
      </c>
      <c r="E22" s="195">
        <v>-0.30761573856349322</v>
      </c>
      <c r="F22" s="194">
        <v>-55.988055000000003</v>
      </c>
      <c r="G22" s="196">
        <v>3.6575738599520218E-3</v>
      </c>
      <c r="H22" s="194">
        <v>64.276137000000006</v>
      </c>
      <c r="I22" s="194">
        <v>21.537559999999999</v>
      </c>
      <c r="J22" s="195">
        <v>-0.66492136887442377</v>
      </c>
      <c r="K22" s="194">
        <v>-42.738577000000006</v>
      </c>
      <c r="L22" s="196">
        <v>1.8930261076876929E-3</v>
      </c>
    </row>
    <row r="23" spans="1:12" x14ac:dyDescent="0.15">
      <c r="A23" s="133">
        <v>16</v>
      </c>
      <c r="B23" s="197" t="s">
        <v>280</v>
      </c>
      <c r="C23" s="198">
        <v>91.621258999999995</v>
      </c>
      <c r="D23" s="198">
        <v>98.262922000000003</v>
      </c>
      <c r="E23" s="199">
        <v>7.2490414042444051E-2</v>
      </c>
      <c r="F23" s="198">
        <v>6.6416630000000083</v>
      </c>
      <c r="G23" s="200">
        <v>2.8519950203921341E-3</v>
      </c>
      <c r="H23" s="198">
        <v>31.231459999999998</v>
      </c>
      <c r="I23" s="198">
        <v>27.380382000000001</v>
      </c>
      <c r="J23" s="199">
        <v>-0.12330765196375704</v>
      </c>
      <c r="K23" s="198">
        <v>-3.8510779999999976</v>
      </c>
      <c r="L23" s="200">
        <v>2.4065761378940869E-3</v>
      </c>
    </row>
    <row r="24" spans="1:12" x14ac:dyDescent="0.15">
      <c r="A24" s="133">
        <v>17</v>
      </c>
      <c r="B24" s="193" t="s">
        <v>35</v>
      </c>
      <c r="C24" s="194">
        <v>63.676516999999997</v>
      </c>
      <c r="D24" s="194">
        <v>91.540854999999993</v>
      </c>
      <c r="E24" s="195">
        <v>0.43759205611073226</v>
      </c>
      <c r="F24" s="194">
        <v>27.864337999999996</v>
      </c>
      <c r="G24" s="196">
        <v>2.6568929287736666E-3</v>
      </c>
      <c r="H24" s="194">
        <v>19.472987</v>
      </c>
      <c r="I24" s="194">
        <v>35.170324000000001</v>
      </c>
      <c r="J24" s="195">
        <v>0.80610832842439639</v>
      </c>
      <c r="K24" s="194">
        <v>15.697337000000001</v>
      </c>
      <c r="L24" s="196">
        <v>3.0912666777404246E-3</v>
      </c>
    </row>
    <row r="25" spans="1:12" x14ac:dyDescent="0.15">
      <c r="A25" s="133">
        <v>18</v>
      </c>
      <c r="B25" s="197" t="s">
        <v>36</v>
      </c>
      <c r="C25" s="198">
        <v>42.600535000000001</v>
      </c>
      <c r="D25" s="198">
        <v>78.608176</v>
      </c>
      <c r="E25" s="199">
        <v>0.84523917363948597</v>
      </c>
      <c r="F25" s="198">
        <v>36.007641</v>
      </c>
      <c r="G25" s="200">
        <v>2.2815332777719401E-3</v>
      </c>
      <c r="H25" s="198">
        <v>9.340014</v>
      </c>
      <c r="I25" s="198">
        <v>25.439187</v>
      </c>
      <c r="J25" s="199">
        <v>1.7236776090485519</v>
      </c>
      <c r="K25" s="198">
        <v>16.099173</v>
      </c>
      <c r="L25" s="200">
        <v>2.2359564012520154E-3</v>
      </c>
    </row>
    <row r="26" spans="1:12" x14ac:dyDescent="0.15">
      <c r="A26" s="133">
        <v>19</v>
      </c>
      <c r="B26" s="193" t="s">
        <v>39</v>
      </c>
      <c r="C26" s="194">
        <v>56.516101999999997</v>
      </c>
      <c r="D26" s="194">
        <v>72.562775000000002</v>
      </c>
      <c r="E26" s="195">
        <v>0.28393099368388874</v>
      </c>
      <c r="F26" s="194">
        <v>16.046673000000006</v>
      </c>
      <c r="G26" s="196">
        <v>2.1060708225818367E-3</v>
      </c>
      <c r="H26" s="194">
        <v>16.206302999999998</v>
      </c>
      <c r="I26" s="194">
        <v>26.66151</v>
      </c>
      <c r="J26" s="195">
        <v>0.64513214395658292</v>
      </c>
      <c r="K26" s="194">
        <v>10.455207000000001</v>
      </c>
      <c r="L26" s="196">
        <v>2.3433914751892276E-3</v>
      </c>
    </row>
    <row r="27" spans="1:12" x14ac:dyDescent="0.15">
      <c r="A27" s="133">
        <v>20</v>
      </c>
      <c r="B27" s="197" t="s">
        <v>38</v>
      </c>
      <c r="C27" s="198">
        <v>40.986472999999997</v>
      </c>
      <c r="D27" s="198">
        <v>52.121229999999997</v>
      </c>
      <c r="E27" s="199">
        <v>0.27166906993924567</v>
      </c>
      <c r="F27" s="198">
        <v>11.134757</v>
      </c>
      <c r="G27" s="200">
        <v>1.512772929922775E-3</v>
      </c>
      <c r="H27" s="198">
        <v>23.593418</v>
      </c>
      <c r="I27" s="198">
        <v>7.3300960000000002</v>
      </c>
      <c r="J27" s="199">
        <v>-0.68931606264086032</v>
      </c>
      <c r="K27" s="198">
        <v>-16.263321999999999</v>
      </c>
      <c r="L27" s="200">
        <v>6.4427275419579229E-4</v>
      </c>
    </row>
    <row r="28" spans="1:12" x14ac:dyDescent="0.15">
      <c r="A28" s="133">
        <v>21</v>
      </c>
      <c r="B28" s="193" t="s">
        <v>37</v>
      </c>
      <c r="C28" s="194">
        <v>40.809483</v>
      </c>
      <c r="D28" s="194">
        <v>45.664109000000003</v>
      </c>
      <c r="E28" s="195">
        <v>0.11895828231884242</v>
      </c>
      <c r="F28" s="194">
        <v>4.8546260000000032</v>
      </c>
      <c r="G28" s="196">
        <v>1.3253606632890852E-3</v>
      </c>
      <c r="H28" s="194">
        <v>13.068194999999999</v>
      </c>
      <c r="I28" s="194">
        <v>12.264457999999999</v>
      </c>
      <c r="J28" s="195">
        <v>-6.1503291005375993E-2</v>
      </c>
      <c r="K28" s="194">
        <v>-0.80373699999999992</v>
      </c>
      <c r="L28" s="196">
        <v>1.077974440495543E-3</v>
      </c>
    </row>
    <row r="29" spans="1:12" x14ac:dyDescent="0.15">
      <c r="A29" s="133">
        <v>22</v>
      </c>
      <c r="B29" s="197" t="s">
        <v>279</v>
      </c>
      <c r="C29" s="198">
        <v>14.676945</v>
      </c>
      <c r="D29" s="198">
        <v>28.538644000000001</v>
      </c>
      <c r="E29" s="199">
        <v>0.94445397185858515</v>
      </c>
      <c r="F29" s="198">
        <v>13.861699000000002</v>
      </c>
      <c r="G29" s="200">
        <v>8.283090805781641E-4</v>
      </c>
      <c r="H29" s="198">
        <v>3.2357559999999999</v>
      </c>
      <c r="I29" s="198">
        <v>8.365494</v>
      </c>
      <c r="J29" s="199">
        <v>1.5853290544775316</v>
      </c>
      <c r="K29" s="198">
        <v>5.1297379999999997</v>
      </c>
      <c r="L29" s="200">
        <v>7.3527820912418814E-4</v>
      </c>
    </row>
    <row r="30" spans="1:12" x14ac:dyDescent="0.15">
      <c r="A30" s="133">
        <v>23</v>
      </c>
      <c r="B30" s="193" t="s">
        <v>155</v>
      </c>
      <c r="C30" s="194">
        <v>16.081682000000001</v>
      </c>
      <c r="D30" s="194">
        <v>28.196404000000001</v>
      </c>
      <c r="E30" s="195">
        <v>0.75332431023073343</v>
      </c>
      <c r="F30" s="194">
        <v>12.114722</v>
      </c>
      <c r="G30" s="196">
        <v>8.1837586511995699E-4</v>
      </c>
      <c r="H30" s="194">
        <v>5.1628600000000002</v>
      </c>
      <c r="I30" s="194">
        <v>3.5146820000000001</v>
      </c>
      <c r="J30" s="195">
        <v>-0.31923739942589957</v>
      </c>
      <c r="K30" s="194">
        <v>-1.6481780000000001</v>
      </c>
      <c r="L30" s="196">
        <v>3.0892008130075998E-4</v>
      </c>
    </row>
    <row r="31" spans="1:12" x14ac:dyDescent="0.15">
      <c r="A31" s="133">
        <v>24</v>
      </c>
      <c r="B31" s="197" t="s">
        <v>41</v>
      </c>
      <c r="C31" s="198">
        <v>21.673881000000002</v>
      </c>
      <c r="D31" s="198">
        <v>22.363641000000001</v>
      </c>
      <c r="E31" s="199">
        <v>3.1824480350334916E-2</v>
      </c>
      <c r="F31" s="198">
        <v>0.68975999999999971</v>
      </c>
      <c r="G31" s="200">
        <v>6.4908504114947216E-4</v>
      </c>
      <c r="H31" s="198">
        <v>7.2668460000000001</v>
      </c>
      <c r="I31" s="198">
        <v>10.296916</v>
      </c>
      <c r="J31" s="199">
        <v>0.41697181968628461</v>
      </c>
      <c r="K31" s="198">
        <v>3.0300699999999994</v>
      </c>
      <c r="L31" s="200">
        <v>9.050389559758454E-4</v>
      </c>
    </row>
    <row r="32" spans="1:12" x14ac:dyDescent="0.15">
      <c r="A32" s="133">
        <v>25</v>
      </c>
      <c r="B32" s="193" t="s">
        <v>42</v>
      </c>
      <c r="C32" s="194">
        <v>15.189442</v>
      </c>
      <c r="D32" s="194">
        <v>21.968579999999999</v>
      </c>
      <c r="E32" s="195">
        <v>0.44630592749885079</v>
      </c>
      <c r="F32" s="194">
        <v>6.7791379999999997</v>
      </c>
      <c r="G32" s="196">
        <v>6.3761874255160284E-4</v>
      </c>
      <c r="H32" s="194">
        <v>3.1375609999999998</v>
      </c>
      <c r="I32" s="194">
        <v>5.591399</v>
      </c>
      <c r="J32" s="195">
        <v>0.78208455548752687</v>
      </c>
      <c r="K32" s="194">
        <v>2.4538380000000002</v>
      </c>
      <c r="L32" s="196">
        <v>4.9145141257871637E-4</v>
      </c>
    </row>
    <row r="33" spans="1:12" x14ac:dyDescent="0.15">
      <c r="A33" s="133">
        <v>26</v>
      </c>
      <c r="B33" s="197" t="s">
        <v>40</v>
      </c>
      <c r="C33" s="198">
        <v>17.662566000000002</v>
      </c>
      <c r="D33" s="198">
        <v>21.303602999999999</v>
      </c>
      <c r="E33" s="199">
        <v>0.20614428277295582</v>
      </c>
      <c r="F33" s="198">
        <v>3.6410369999999972</v>
      </c>
      <c r="G33" s="200">
        <v>6.1831836908341604E-4</v>
      </c>
      <c r="H33" s="198">
        <v>7.5564879999999999</v>
      </c>
      <c r="I33" s="198">
        <v>5.5332429999999997</v>
      </c>
      <c r="J33" s="199">
        <v>-0.26774938304672757</v>
      </c>
      <c r="K33" s="198">
        <v>-2.0232450000000002</v>
      </c>
      <c r="L33" s="200">
        <v>4.8633983882947617E-4</v>
      </c>
    </row>
    <row r="34" spans="1:12" x14ac:dyDescent="0.15">
      <c r="A34" s="133">
        <v>27</v>
      </c>
      <c r="B34" s="193" t="s">
        <v>43</v>
      </c>
      <c r="C34" s="194">
        <v>4.529236</v>
      </c>
      <c r="D34" s="194">
        <v>6.818009</v>
      </c>
      <c r="E34" s="195">
        <v>0.505333129031033</v>
      </c>
      <c r="F34" s="194">
        <v>2.2887729999999999</v>
      </c>
      <c r="G34" s="196">
        <v>1.9788672391595228E-4</v>
      </c>
      <c r="H34" s="194">
        <v>2.8689909999999998</v>
      </c>
      <c r="I34" s="194">
        <v>2.0660560000000001</v>
      </c>
      <c r="J34" s="195">
        <v>-0.2798666848379795</v>
      </c>
      <c r="K34" s="194">
        <v>-0.80293499999999973</v>
      </c>
      <c r="L34" s="196">
        <v>1.8159429145849412E-4</v>
      </c>
    </row>
    <row r="35" spans="1:12" ht="11.25" thickBot="1" x14ac:dyDescent="0.2">
      <c r="A35" s="133"/>
      <c r="B35" s="188" t="s">
        <v>19</v>
      </c>
      <c r="C35" s="189">
        <v>27304.211759999995</v>
      </c>
      <c r="D35" s="189">
        <v>34454.100129000006</v>
      </c>
      <c r="E35" s="190">
        <v>0.26186027385981614</v>
      </c>
      <c r="F35" s="189">
        <v>7149.8883690000112</v>
      </c>
      <c r="G35" s="190">
        <v>1</v>
      </c>
      <c r="H35" s="189">
        <v>9228.5902719999995</v>
      </c>
      <c r="I35" s="189">
        <v>11377.317995000001</v>
      </c>
      <c r="J35" s="190">
        <v>0.23283379797663661</v>
      </c>
      <c r="K35" s="189">
        <v>2148.7277230000018</v>
      </c>
      <c r="L35" s="190">
        <v>1</v>
      </c>
    </row>
    <row r="37" spans="1:12" x14ac:dyDescent="0.15">
      <c r="B37" s="20"/>
      <c r="C37" s="20"/>
      <c r="D37" s="20"/>
      <c r="E37" s="20"/>
      <c r="F37" s="20"/>
      <c r="G37" s="20"/>
    </row>
    <row r="38" spans="1:12" s="1" customFormat="1" ht="12.75" x14ac:dyDescent="0.25">
      <c r="B38" s="56" t="s">
        <v>81</v>
      </c>
      <c r="C38" s="56"/>
      <c r="D38" s="56"/>
      <c r="E38" s="56"/>
      <c r="F38" s="56"/>
      <c r="G38" s="56"/>
    </row>
    <row r="39" spans="1:12" s="1" customFormat="1" ht="12.75" x14ac:dyDescent="0.25">
      <c r="B39" s="7" t="s">
        <v>87</v>
      </c>
      <c r="C39" s="7"/>
      <c r="D39" s="7"/>
      <c r="E39" s="7"/>
      <c r="F39" s="7"/>
      <c r="G39" s="7"/>
      <c r="H39" s="7"/>
      <c r="I39" s="7"/>
      <c r="J39" s="7"/>
      <c r="K39" s="7"/>
      <c r="L39" s="7"/>
    </row>
    <row r="41" spans="1:12" ht="25.5" customHeight="1" x14ac:dyDescent="0.15">
      <c r="B41" s="20"/>
      <c r="C41" s="20"/>
      <c r="D41" s="20"/>
      <c r="E41" s="20"/>
      <c r="F41" s="20"/>
      <c r="G41" s="20"/>
    </row>
    <row r="42" spans="1:12" x14ac:dyDescent="0.15">
      <c r="B42" s="11"/>
      <c r="C42" s="11"/>
      <c r="D42" s="11"/>
      <c r="E42" s="11"/>
      <c r="F42" s="11"/>
      <c r="G42" s="11"/>
    </row>
  </sheetData>
  <mergeCells count="10">
    <mergeCell ref="B41:G41"/>
    <mergeCell ref="B42:G42"/>
    <mergeCell ref="B3:G3"/>
    <mergeCell ref="B2:L2"/>
    <mergeCell ref="B6:B7"/>
    <mergeCell ref="C6:G6"/>
    <mergeCell ref="H6:L6"/>
    <mergeCell ref="B37:G37"/>
    <mergeCell ref="B38:G38"/>
    <mergeCell ref="B39:L39"/>
  </mergeCells>
  <pageMargins left="0.7" right="0.7" top="0.75" bottom="0.75" header="0.3" footer="0.3"/>
  <pageSetup scale="9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EB13-C04E-4FCF-8FD6-702F72ABFADC}">
  <sheetPr>
    <tabColor rgb="FFFF1D3D"/>
    <pageSetUpPr fitToPage="1"/>
  </sheetPr>
  <dimension ref="A2:L42"/>
  <sheetViews>
    <sheetView showGridLines="0" workbookViewId="0">
      <selection activeCell="B41" sqref="B41:G41"/>
    </sheetView>
  </sheetViews>
  <sheetFormatPr baseColWidth="10" defaultColWidth="11.42578125" defaultRowHeight="10.5" x14ac:dyDescent="0.15"/>
  <cols>
    <col min="1" max="1" width="11.42578125" style="10"/>
    <col min="2" max="2" width="18.5703125" style="10" bestFit="1" customWidth="1"/>
    <col min="3" max="16384" width="11.42578125" style="10"/>
  </cols>
  <sheetData>
    <row r="2" spans="1:12" s="2" customFormat="1" ht="12" x14ac:dyDescent="0.2">
      <c r="A2" s="22" t="s">
        <v>6</v>
      </c>
      <c r="B2" s="6" t="s">
        <v>174</v>
      </c>
      <c r="C2" s="6"/>
      <c r="D2" s="6"/>
      <c r="E2" s="6"/>
      <c r="F2" s="6"/>
      <c r="G2" s="6"/>
    </row>
    <row r="3" spans="1:12" s="2" customFormat="1" ht="12" x14ac:dyDescent="0.2">
      <c r="A3" s="22"/>
      <c r="B3" s="6" t="s">
        <v>75</v>
      </c>
      <c r="C3" s="6"/>
      <c r="D3" s="6"/>
      <c r="E3" s="6"/>
      <c r="F3" s="6"/>
      <c r="G3" s="6"/>
    </row>
    <row r="6" spans="1:12" ht="12.75" customHeight="1" x14ac:dyDescent="0.15">
      <c r="B6" s="191" t="s">
        <v>281</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27</v>
      </c>
      <c r="C8" s="194">
        <v>326.641321</v>
      </c>
      <c r="D8" s="194">
        <v>412.06359900000001</v>
      </c>
      <c r="E8" s="195">
        <v>0.26151706017622911</v>
      </c>
      <c r="F8" s="194">
        <v>85.422278000000006</v>
      </c>
      <c r="G8" s="195">
        <v>0.40403842576798749</v>
      </c>
      <c r="H8" s="194">
        <v>125.760548</v>
      </c>
      <c r="I8" s="194">
        <v>100.919346</v>
      </c>
      <c r="J8" s="195">
        <v>-0.19752778112894354</v>
      </c>
      <c r="K8" s="194">
        <v>-24.841201999999996</v>
      </c>
      <c r="L8" s="195">
        <v>0.29047362768756835</v>
      </c>
    </row>
    <row r="9" spans="1:12" x14ac:dyDescent="0.15">
      <c r="A9" s="133">
        <v>2</v>
      </c>
      <c r="B9" s="197" t="s">
        <v>22</v>
      </c>
      <c r="C9" s="198">
        <v>244.61715799999999</v>
      </c>
      <c r="D9" s="198">
        <v>274.41811899999999</v>
      </c>
      <c r="E9" s="199">
        <v>0.12182694478038214</v>
      </c>
      <c r="F9" s="198">
        <v>29.800961000000001</v>
      </c>
      <c r="G9" s="199">
        <v>0.26907366987049064</v>
      </c>
      <c r="H9" s="198">
        <v>63.395409000000001</v>
      </c>
      <c r="I9" s="198">
        <v>153.92290199999999</v>
      </c>
      <c r="J9" s="199">
        <v>1.4279818432908917</v>
      </c>
      <c r="K9" s="198">
        <v>90.527492999999993</v>
      </c>
      <c r="L9" s="199">
        <v>0.44303243629955813</v>
      </c>
    </row>
    <row r="10" spans="1:12" x14ac:dyDescent="0.15">
      <c r="A10" s="133">
        <v>3</v>
      </c>
      <c r="B10" s="193" t="s">
        <v>23</v>
      </c>
      <c r="C10" s="194">
        <v>60.046545000000002</v>
      </c>
      <c r="D10" s="194">
        <v>73.876102000000003</v>
      </c>
      <c r="E10" s="195">
        <v>0.23031395061947357</v>
      </c>
      <c r="F10" s="194">
        <v>13.829557000000001</v>
      </c>
      <c r="G10" s="195">
        <v>7.2437322846261101E-2</v>
      </c>
      <c r="H10" s="194">
        <v>21.337109999999999</v>
      </c>
      <c r="I10" s="194">
        <v>24.683350000000001</v>
      </c>
      <c r="J10" s="195">
        <v>0.15682723667825682</v>
      </c>
      <c r="K10" s="194">
        <v>3.3462400000000017</v>
      </c>
      <c r="L10" s="195">
        <v>7.1045468506919771E-2</v>
      </c>
    </row>
    <row r="11" spans="1:12" x14ac:dyDescent="0.15">
      <c r="A11" s="133">
        <v>4</v>
      </c>
      <c r="B11" s="197" t="s">
        <v>25</v>
      </c>
      <c r="C11" s="198">
        <v>43.403367000000003</v>
      </c>
      <c r="D11" s="198">
        <v>68.631589000000005</v>
      </c>
      <c r="E11" s="199">
        <v>0.58125034401132991</v>
      </c>
      <c r="F11" s="198">
        <v>25.228222000000002</v>
      </c>
      <c r="G11" s="199">
        <v>6.7294949723320563E-2</v>
      </c>
      <c r="H11" s="198">
        <v>14.882486</v>
      </c>
      <c r="I11" s="198">
        <v>19.203904000000001</v>
      </c>
      <c r="J11" s="199">
        <v>0.29036936436560401</v>
      </c>
      <c r="K11" s="198">
        <v>4.3214180000000013</v>
      </c>
      <c r="L11" s="199">
        <v>5.5274116229843628E-2</v>
      </c>
    </row>
    <row r="12" spans="1:12" x14ac:dyDescent="0.15">
      <c r="A12" s="133">
        <v>5</v>
      </c>
      <c r="B12" s="193" t="s">
        <v>32</v>
      </c>
      <c r="C12" s="194">
        <v>39.878554000000001</v>
      </c>
      <c r="D12" s="194">
        <v>36.239013999999997</v>
      </c>
      <c r="E12" s="195">
        <v>-9.1265596039415198E-2</v>
      </c>
      <c r="F12" s="194">
        <v>-3.6395400000000038</v>
      </c>
      <c r="G12" s="195">
        <v>3.5533238566758371E-2</v>
      </c>
      <c r="H12" s="194">
        <v>9.0366300000000006</v>
      </c>
      <c r="I12" s="194">
        <v>10.168533</v>
      </c>
      <c r="J12" s="195">
        <v>0.12525720318304501</v>
      </c>
      <c r="K12" s="194">
        <v>1.1319029999999994</v>
      </c>
      <c r="L12" s="195">
        <v>2.9267834026300097E-2</v>
      </c>
    </row>
    <row r="13" spans="1:12" x14ac:dyDescent="0.15">
      <c r="A13" s="133">
        <v>6</v>
      </c>
      <c r="B13" s="197" t="s">
        <v>30</v>
      </c>
      <c r="C13" s="198">
        <v>34.073839</v>
      </c>
      <c r="D13" s="198">
        <v>25.172560000000001</v>
      </c>
      <c r="E13" s="199">
        <v>-0.26123499028096009</v>
      </c>
      <c r="F13" s="198">
        <v>-8.9012789999999988</v>
      </c>
      <c r="G13" s="199">
        <v>2.4682310059982296E-2</v>
      </c>
      <c r="H13" s="198">
        <v>9.8893959999999996</v>
      </c>
      <c r="I13" s="198">
        <v>6.4236440000000004</v>
      </c>
      <c r="J13" s="199">
        <v>-0.3504513319114736</v>
      </c>
      <c r="K13" s="198">
        <v>-3.4657519999999993</v>
      </c>
      <c r="L13" s="199">
        <v>1.8489013748201284E-2</v>
      </c>
    </row>
    <row r="14" spans="1:12" x14ac:dyDescent="0.15">
      <c r="A14" s="133">
        <v>7</v>
      </c>
      <c r="B14" s="193" t="s">
        <v>21</v>
      </c>
      <c r="C14" s="194">
        <v>11.179097000000001</v>
      </c>
      <c r="D14" s="194">
        <v>25.144532000000002</v>
      </c>
      <c r="E14" s="195">
        <v>1.2492453549691893</v>
      </c>
      <c r="F14" s="194">
        <v>13.965435000000001</v>
      </c>
      <c r="G14" s="195">
        <v>2.4654827921242288E-2</v>
      </c>
      <c r="H14" s="194">
        <v>4.8337000000000003</v>
      </c>
      <c r="I14" s="194">
        <v>5.8551820000000001</v>
      </c>
      <c r="J14" s="195">
        <v>0.21132507189109795</v>
      </c>
      <c r="K14" s="194">
        <v>1.0214819999999998</v>
      </c>
      <c r="L14" s="195">
        <v>1.685282380160244E-2</v>
      </c>
    </row>
    <row r="15" spans="1:12" x14ac:dyDescent="0.15">
      <c r="A15" s="133">
        <v>8</v>
      </c>
      <c r="B15" s="197" t="s">
        <v>34</v>
      </c>
      <c r="C15" s="198">
        <v>21.929917</v>
      </c>
      <c r="D15" s="198">
        <v>23.323899999999998</v>
      </c>
      <c r="E15" s="199">
        <v>6.3565356859307753E-2</v>
      </c>
      <c r="F15" s="198">
        <v>1.3939829999999986</v>
      </c>
      <c r="G15" s="199">
        <v>2.286965376616526E-2</v>
      </c>
      <c r="H15" s="198">
        <v>6.4294650000000004</v>
      </c>
      <c r="I15" s="198">
        <v>4.8912699999999996</v>
      </c>
      <c r="J15" s="199">
        <v>-0.2392415232060523</v>
      </c>
      <c r="K15" s="198">
        <v>-1.5381950000000009</v>
      </c>
      <c r="L15" s="199">
        <v>1.4078420017697818E-2</v>
      </c>
    </row>
    <row r="16" spans="1:12" x14ac:dyDescent="0.15">
      <c r="A16" s="133">
        <v>9</v>
      </c>
      <c r="B16" s="193" t="s">
        <v>44</v>
      </c>
      <c r="C16" s="194">
        <v>22.432728999999998</v>
      </c>
      <c r="D16" s="194">
        <v>17.131083</v>
      </c>
      <c r="E16" s="195">
        <v>-0.23633531167786137</v>
      </c>
      <c r="F16" s="194">
        <v>-5.3016459999999981</v>
      </c>
      <c r="G16" s="195">
        <v>1.6797445403617738E-2</v>
      </c>
      <c r="H16" s="194">
        <v>4.464944</v>
      </c>
      <c r="I16" s="194">
        <v>4.7735059999999994</v>
      </c>
      <c r="J16" s="195">
        <v>6.9107697655334421E-2</v>
      </c>
      <c r="K16" s="201">
        <v>0.30856199999999934</v>
      </c>
      <c r="L16" s="195">
        <v>1.373946284400588E-2</v>
      </c>
    </row>
    <row r="17" spans="1:12" x14ac:dyDescent="0.15">
      <c r="A17" s="133">
        <v>10</v>
      </c>
      <c r="B17" s="197" t="s">
        <v>39</v>
      </c>
      <c r="C17" s="198">
        <v>1.482051</v>
      </c>
      <c r="D17" s="198">
        <v>12.112282</v>
      </c>
      <c r="E17" s="199">
        <v>7.172648579569799</v>
      </c>
      <c r="F17" s="198">
        <v>10.630231</v>
      </c>
      <c r="G17" s="199">
        <v>1.1876388410949958E-2</v>
      </c>
      <c r="H17" s="198">
        <v>0.67509399999999997</v>
      </c>
      <c r="I17" s="198">
        <v>0.53972299999999995</v>
      </c>
      <c r="J17" s="199">
        <v>-0.20052170512550849</v>
      </c>
      <c r="K17" s="208">
        <v>-0.13537100000000002</v>
      </c>
      <c r="L17" s="200">
        <v>1.5534712022055458E-3</v>
      </c>
    </row>
    <row r="18" spans="1:12" x14ac:dyDescent="0.15">
      <c r="A18" s="133">
        <v>11</v>
      </c>
      <c r="B18" s="193" t="s">
        <v>36</v>
      </c>
      <c r="C18" s="194">
        <v>18.894302</v>
      </c>
      <c r="D18" s="194">
        <v>9.7928940000000004</v>
      </c>
      <c r="E18" s="195">
        <v>-0.48170120282823892</v>
      </c>
      <c r="F18" s="194">
        <v>-9.1014079999999993</v>
      </c>
      <c r="G18" s="195">
        <v>9.6021718129797005E-3</v>
      </c>
      <c r="H18" s="194">
        <v>1.619289</v>
      </c>
      <c r="I18" s="194">
        <v>2.7447729999999999</v>
      </c>
      <c r="J18" s="195">
        <v>0.69504825883458721</v>
      </c>
      <c r="K18" s="194">
        <v>1.1254839999999999</v>
      </c>
      <c r="L18" s="196">
        <v>7.9002114271419285E-3</v>
      </c>
    </row>
    <row r="19" spans="1:12" x14ac:dyDescent="0.15">
      <c r="A19" s="133">
        <v>12</v>
      </c>
      <c r="B19" s="197" t="s">
        <v>28</v>
      </c>
      <c r="C19" s="198">
        <v>7.6721550000000001</v>
      </c>
      <c r="D19" s="198">
        <v>9.4784570000000006</v>
      </c>
      <c r="E19" s="199">
        <v>0.23543606718060306</v>
      </c>
      <c r="F19" s="198">
        <v>1.8063020000000005</v>
      </c>
      <c r="G19" s="200">
        <v>9.293858652604646E-3</v>
      </c>
      <c r="H19" s="198">
        <v>2.721905</v>
      </c>
      <c r="I19" s="198">
        <v>2.699052</v>
      </c>
      <c r="J19" s="199">
        <v>-8.3959579779603333E-3</v>
      </c>
      <c r="K19" s="208">
        <v>-2.2853000000000012E-2</v>
      </c>
      <c r="L19" s="200">
        <v>7.7686138171900827E-3</v>
      </c>
    </row>
    <row r="20" spans="1:12" x14ac:dyDescent="0.15">
      <c r="A20" s="133">
        <v>13</v>
      </c>
      <c r="B20" s="193" t="s">
        <v>24</v>
      </c>
      <c r="C20" s="194">
        <v>8.1084019999999999</v>
      </c>
      <c r="D20" s="194">
        <v>8.1727279999999993</v>
      </c>
      <c r="E20" s="195">
        <v>7.9332524460429266E-3</v>
      </c>
      <c r="F20" s="194">
        <v>6.4325999999999439E-2</v>
      </c>
      <c r="G20" s="196">
        <v>8.0135594684012657E-3</v>
      </c>
      <c r="H20" s="194">
        <v>2.0200230000000001</v>
      </c>
      <c r="I20" s="194">
        <v>3.0388769999999998</v>
      </c>
      <c r="J20" s="195">
        <v>0.50437742540555219</v>
      </c>
      <c r="K20" s="194">
        <v>1.0188539999999997</v>
      </c>
      <c r="L20" s="196">
        <v>8.7467236092306291E-3</v>
      </c>
    </row>
    <row r="21" spans="1:12" x14ac:dyDescent="0.15">
      <c r="A21" s="133">
        <v>14</v>
      </c>
      <c r="B21" s="197" t="s">
        <v>37</v>
      </c>
      <c r="C21" s="198">
        <v>10.807987000000001</v>
      </c>
      <c r="D21" s="198">
        <v>8.0263270000000002</v>
      </c>
      <c r="E21" s="199">
        <v>-0.2573707758900895</v>
      </c>
      <c r="F21" s="198">
        <v>-2.7816600000000005</v>
      </c>
      <c r="G21" s="200">
        <v>7.8700097112414276E-3</v>
      </c>
      <c r="H21" s="198">
        <v>3.7385989999999998</v>
      </c>
      <c r="I21" s="198">
        <v>2.1381429999999999</v>
      </c>
      <c r="J21" s="199">
        <v>-0.42808977373609736</v>
      </c>
      <c r="K21" s="198">
        <v>-1.6004559999999999</v>
      </c>
      <c r="L21" s="200">
        <v>6.1541634814476541E-3</v>
      </c>
    </row>
    <row r="22" spans="1:12" x14ac:dyDescent="0.15">
      <c r="A22" s="133">
        <v>15</v>
      </c>
      <c r="B22" s="193" t="s">
        <v>42</v>
      </c>
      <c r="C22" s="194">
        <v>5.226826</v>
      </c>
      <c r="D22" s="194">
        <v>6.9158049999999998</v>
      </c>
      <c r="E22" s="195">
        <v>0.32313664162533806</v>
      </c>
      <c r="F22" s="194">
        <v>1.6889789999999998</v>
      </c>
      <c r="G22" s="196">
        <v>6.7811157595562728E-3</v>
      </c>
      <c r="H22" s="194">
        <v>1.436903</v>
      </c>
      <c r="I22" s="194">
        <v>2.4694129999999999</v>
      </c>
      <c r="J22" s="195">
        <v>0.71856624977468897</v>
      </c>
      <c r="K22" s="194">
        <v>1.0325099999999998</v>
      </c>
      <c r="L22" s="196">
        <v>7.1076496311107797E-3</v>
      </c>
    </row>
    <row r="23" spans="1:12" x14ac:dyDescent="0.15">
      <c r="A23" s="133">
        <v>16</v>
      </c>
      <c r="B23" s="197" t="s">
        <v>35</v>
      </c>
      <c r="C23" s="208">
        <v>0.71029600000000004</v>
      </c>
      <c r="D23" s="198">
        <v>2.3778860000000002</v>
      </c>
      <c r="E23" s="199">
        <v>2.3477395339407798</v>
      </c>
      <c r="F23" s="198">
        <v>1.6675900000000001</v>
      </c>
      <c r="G23" s="200">
        <v>2.3315753161097267E-3</v>
      </c>
      <c r="H23" s="208">
        <v>0.162074</v>
      </c>
      <c r="I23" s="208">
        <v>0.4022</v>
      </c>
      <c r="J23" s="199">
        <v>1.4815824870121057</v>
      </c>
      <c r="K23" s="208">
        <v>0.24012600000000001</v>
      </c>
      <c r="L23" s="200">
        <v>1.1576421933604285E-3</v>
      </c>
    </row>
    <row r="24" spans="1:12" x14ac:dyDescent="0.15">
      <c r="A24" s="133">
        <v>17</v>
      </c>
      <c r="B24" s="193" t="s">
        <v>31</v>
      </c>
      <c r="C24" s="201">
        <v>2.3144149999999999</v>
      </c>
      <c r="D24" s="194">
        <v>2.1914639999999999</v>
      </c>
      <c r="E24" s="195">
        <v>-5.3124007578589039E-2</v>
      </c>
      <c r="F24" s="201">
        <v>-0.12295100000000003</v>
      </c>
      <c r="G24" s="196">
        <v>2.1487839907140568E-3</v>
      </c>
      <c r="H24" s="194">
        <v>1.093855</v>
      </c>
      <c r="I24" s="201">
        <v>0.79744400000000004</v>
      </c>
      <c r="J24" s="195">
        <v>-0.27097832893756479</v>
      </c>
      <c r="K24" s="201">
        <v>-0.29641099999999998</v>
      </c>
      <c r="L24" s="196">
        <v>2.295263106022162E-3</v>
      </c>
    </row>
    <row r="25" spans="1:12" x14ac:dyDescent="0.15">
      <c r="A25" s="133">
        <v>18</v>
      </c>
      <c r="B25" s="197" t="s">
        <v>155</v>
      </c>
      <c r="C25" s="208">
        <v>0.71599699999999999</v>
      </c>
      <c r="D25" s="198">
        <v>1.119955</v>
      </c>
      <c r="E25" s="199">
        <v>0.56418951476053669</v>
      </c>
      <c r="F25" s="208">
        <v>0.40395800000000004</v>
      </c>
      <c r="G25" s="200">
        <v>1.098143238638719E-3</v>
      </c>
      <c r="H25" s="208">
        <v>0.19011</v>
      </c>
      <c r="I25" s="208">
        <v>0.424209</v>
      </c>
      <c r="J25" s="199">
        <v>1.2313870916837621</v>
      </c>
      <c r="K25" s="208">
        <v>0.234099</v>
      </c>
      <c r="L25" s="200">
        <v>1.2209901471984933E-3</v>
      </c>
    </row>
    <row r="26" spans="1:12" x14ac:dyDescent="0.15">
      <c r="A26" s="133">
        <v>19</v>
      </c>
      <c r="B26" s="193" t="s">
        <v>41</v>
      </c>
      <c r="C26" s="201">
        <v>0.377722</v>
      </c>
      <c r="D26" s="194">
        <v>1.1157870000000001</v>
      </c>
      <c r="E26" s="195">
        <v>1.9539899714604925</v>
      </c>
      <c r="F26" s="201">
        <v>0.73806500000000008</v>
      </c>
      <c r="G26" s="196">
        <v>1.0940564128121045E-3</v>
      </c>
      <c r="H26" s="201">
        <v>0</v>
      </c>
      <c r="I26" s="201">
        <v>0.197438</v>
      </c>
      <c r="J26" s="195" t="s">
        <v>277</v>
      </c>
      <c r="K26" s="201">
        <v>0.197438</v>
      </c>
      <c r="L26" s="196">
        <v>5.6828085373619166E-4</v>
      </c>
    </row>
    <row r="27" spans="1:12" x14ac:dyDescent="0.15">
      <c r="A27" s="133">
        <v>20</v>
      </c>
      <c r="B27" s="197" t="s">
        <v>279</v>
      </c>
      <c r="C27" s="208">
        <v>0.13942099999999999</v>
      </c>
      <c r="D27" s="208">
        <v>0.73311800000000005</v>
      </c>
      <c r="E27" s="199">
        <v>4.2583039857697198</v>
      </c>
      <c r="F27" s="208">
        <v>0.59369700000000003</v>
      </c>
      <c r="G27" s="200">
        <v>7.1884010949041738E-4</v>
      </c>
      <c r="H27" s="208">
        <v>4.0326000000000001E-2</v>
      </c>
      <c r="I27" s="208">
        <v>0.30134499999999997</v>
      </c>
      <c r="J27" s="209">
        <v>6.4727223131478446</v>
      </c>
      <c r="K27" s="208">
        <v>0.261019</v>
      </c>
      <c r="L27" s="200">
        <v>8.6735377115414799E-4</v>
      </c>
    </row>
    <row r="28" spans="1:12" x14ac:dyDescent="0.15">
      <c r="A28" s="133">
        <v>21</v>
      </c>
      <c r="B28" s="193" t="s">
        <v>26</v>
      </c>
      <c r="C28" s="201">
        <v>0.36041000000000001</v>
      </c>
      <c r="D28" s="201">
        <v>0.64907000000000004</v>
      </c>
      <c r="E28" s="195">
        <v>0.80092117310840427</v>
      </c>
      <c r="F28" s="201">
        <v>0.28866000000000003</v>
      </c>
      <c r="G28" s="196">
        <v>6.3642899214989292E-4</v>
      </c>
      <c r="H28" s="201">
        <v>0.32037900000000002</v>
      </c>
      <c r="I28" s="201">
        <v>0.28057700000000002</v>
      </c>
      <c r="J28" s="195">
        <v>-0.12423411022570141</v>
      </c>
      <c r="K28" s="201">
        <v>-3.9802000000000004E-2</v>
      </c>
      <c r="L28" s="196">
        <v>8.0757775655516907E-4</v>
      </c>
    </row>
    <row r="29" spans="1:12" x14ac:dyDescent="0.15">
      <c r="A29" s="133">
        <v>22</v>
      </c>
      <c r="B29" s="197" t="s">
        <v>29</v>
      </c>
      <c r="C29" s="208">
        <v>8.8069999999999996E-2</v>
      </c>
      <c r="D29" s="208">
        <v>0.55033200000000004</v>
      </c>
      <c r="E29" s="199">
        <v>5.2488020892471905</v>
      </c>
      <c r="F29" s="208">
        <v>0.46226200000000006</v>
      </c>
      <c r="G29" s="200">
        <v>5.3961397092429917E-4</v>
      </c>
      <c r="H29" s="208">
        <v>6.8662000000000001E-2</v>
      </c>
      <c r="I29" s="208">
        <v>0.369645</v>
      </c>
      <c r="J29" s="209">
        <v>4.3835454836736476</v>
      </c>
      <c r="K29" s="208">
        <v>0.300983</v>
      </c>
      <c r="L29" s="200">
        <v>1.0639399516775624E-3</v>
      </c>
    </row>
    <row r="30" spans="1:12" x14ac:dyDescent="0.15">
      <c r="A30" s="133">
        <v>23</v>
      </c>
      <c r="B30" s="193" t="s">
        <v>38</v>
      </c>
      <c r="C30" s="201">
        <v>0.46588000000000002</v>
      </c>
      <c r="D30" s="201">
        <v>0.33410299999999998</v>
      </c>
      <c r="E30" s="195">
        <v>-0.28285610028333485</v>
      </c>
      <c r="F30" s="201">
        <v>-0.13177700000000003</v>
      </c>
      <c r="G30" s="196">
        <v>3.2759615382663761E-4</v>
      </c>
      <c r="H30" s="201">
        <v>0.45997399999999999</v>
      </c>
      <c r="I30" s="201">
        <v>0.110037</v>
      </c>
      <c r="J30" s="195">
        <v>-0.76077560905616404</v>
      </c>
      <c r="K30" s="201">
        <v>-0.349937</v>
      </c>
      <c r="L30" s="196">
        <v>3.1671674299055562E-4</v>
      </c>
    </row>
    <row r="31" spans="1:12" x14ac:dyDescent="0.15">
      <c r="A31" s="133">
        <v>24</v>
      </c>
      <c r="B31" s="197" t="s">
        <v>33</v>
      </c>
      <c r="C31" s="208">
        <v>9.3820000000000001E-2</v>
      </c>
      <c r="D31" s="208">
        <v>9.3443999999999999E-2</v>
      </c>
      <c r="E31" s="199">
        <v>-4.0076742698784695E-3</v>
      </c>
      <c r="F31" s="208">
        <v>-3.7600000000000133E-4</v>
      </c>
      <c r="G31" s="200">
        <v>9.1624124890157598E-5</v>
      </c>
      <c r="H31" s="208">
        <v>1.8298999999999999E-2</v>
      </c>
      <c r="I31" s="208">
        <v>5.4059000000000003E-2</v>
      </c>
      <c r="J31" s="199">
        <v>1.9542051478222855</v>
      </c>
      <c r="K31" s="208">
        <v>3.576E-2</v>
      </c>
      <c r="L31" s="200">
        <v>1.5559666666054551E-4</v>
      </c>
    </row>
    <row r="32" spans="1:12" x14ac:dyDescent="0.15">
      <c r="A32" s="133">
        <v>25</v>
      </c>
      <c r="B32" s="193" t="s">
        <v>280</v>
      </c>
      <c r="C32" s="201">
        <v>2.7359999999999999E-2</v>
      </c>
      <c r="D32" s="201">
        <v>8.9562000000000003E-2</v>
      </c>
      <c r="E32" s="195">
        <v>2.2734649122807018</v>
      </c>
      <c r="F32" s="201">
        <v>6.2202000000000007E-2</v>
      </c>
      <c r="G32" s="196">
        <v>8.7817729050685927E-5</v>
      </c>
      <c r="H32" s="201">
        <v>1.6732E-2</v>
      </c>
      <c r="I32" s="203">
        <v>1.126E-3</v>
      </c>
      <c r="J32" s="202">
        <v>-0.9327038010996892</v>
      </c>
      <c r="K32" s="201">
        <v>-1.5606E-2</v>
      </c>
      <c r="L32" s="204">
        <v>3.2409376174138304E-6</v>
      </c>
    </row>
    <row r="33" spans="1:12" x14ac:dyDescent="0.15">
      <c r="A33" s="133">
        <v>26</v>
      </c>
      <c r="B33" s="197" t="s">
        <v>40</v>
      </c>
      <c r="C33" s="208">
        <v>1.4082000000000001E-2</v>
      </c>
      <c r="D33" s="208">
        <v>5.8354000000000003E-2</v>
      </c>
      <c r="E33" s="199">
        <v>3.1438716091464283</v>
      </c>
      <c r="F33" s="208">
        <v>4.4272000000000006E-2</v>
      </c>
      <c r="G33" s="200">
        <v>5.721752262146587E-5</v>
      </c>
      <c r="H33" s="208">
        <v>6.2030000000000002E-3</v>
      </c>
      <c r="I33" s="208">
        <v>2.0624E-2</v>
      </c>
      <c r="J33" s="209">
        <v>2.3248428179912946</v>
      </c>
      <c r="K33" s="208">
        <v>1.4421E-2</v>
      </c>
      <c r="L33" s="210">
        <v>5.936154300314639E-5</v>
      </c>
    </row>
    <row r="34" spans="1:12" x14ac:dyDescent="0.15">
      <c r="A34" s="133">
        <v>27</v>
      </c>
      <c r="B34" s="193" t="s">
        <v>43</v>
      </c>
      <c r="C34" s="201">
        <v>0.24782100000000001</v>
      </c>
      <c r="D34" s="201">
        <v>5.0334999999999998E-2</v>
      </c>
      <c r="E34" s="195">
        <v>-0.79688969054277081</v>
      </c>
      <c r="F34" s="201">
        <v>-0.19748600000000002</v>
      </c>
      <c r="G34" s="205">
        <v>4.9354697212727224E-5</v>
      </c>
      <c r="H34" s="201">
        <v>0.10956</v>
      </c>
      <c r="I34" s="206">
        <v>0</v>
      </c>
      <c r="J34" s="195">
        <v>-1</v>
      </c>
      <c r="K34" s="201">
        <v>-0.10956</v>
      </c>
      <c r="L34" s="207">
        <v>0</v>
      </c>
    </row>
    <row r="35" spans="1:12" ht="11.25" thickBot="1" x14ac:dyDescent="0.2">
      <c r="B35" s="188" t="s">
        <v>19</v>
      </c>
      <c r="C35" s="189">
        <v>861.94954400000006</v>
      </c>
      <c r="D35" s="189">
        <v>1019.8624010000001</v>
      </c>
      <c r="E35" s="190">
        <v>0.18320429322020737</v>
      </c>
      <c r="F35" s="189">
        <v>157.91285700000003</v>
      </c>
      <c r="G35" s="190">
        <v>1</v>
      </c>
      <c r="H35" s="189">
        <v>274.72767499999998</v>
      </c>
      <c r="I35" s="189">
        <v>347.43032200000005</v>
      </c>
      <c r="J35" s="190">
        <v>0.26463532296118353</v>
      </c>
      <c r="K35" s="189">
        <v>72.70264700000007</v>
      </c>
      <c r="L35" s="190">
        <v>1</v>
      </c>
    </row>
    <row r="37" spans="1:12" x14ac:dyDescent="0.15">
      <c r="B37" s="20"/>
      <c r="C37" s="20"/>
      <c r="D37" s="20"/>
      <c r="E37" s="20"/>
      <c r="F37" s="20"/>
      <c r="G37" s="20"/>
    </row>
    <row r="38" spans="1:12" ht="12" x14ac:dyDescent="0.2">
      <c r="B38" s="56" t="s">
        <v>81</v>
      </c>
      <c r="C38" s="56"/>
      <c r="D38" s="56"/>
      <c r="E38" s="56"/>
      <c r="F38" s="56"/>
      <c r="G38" s="56"/>
    </row>
    <row r="39" spans="1:12" ht="12" x14ac:dyDescent="0.2">
      <c r="B39" s="7" t="s">
        <v>87</v>
      </c>
      <c r="C39" s="7"/>
      <c r="D39" s="7"/>
      <c r="E39" s="7"/>
      <c r="F39" s="7"/>
      <c r="G39" s="7"/>
      <c r="H39" s="7"/>
      <c r="I39" s="7"/>
      <c r="J39" s="7"/>
      <c r="K39" s="7"/>
      <c r="L39" s="7"/>
    </row>
    <row r="41" spans="1:12" x14ac:dyDescent="0.15">
      <c r="B41" s="20"/>
      <c r="C41" s="20"/>
      <c r="D41" s="20"/>
      <c r="E41" s="20"/>
      <c r="F41" s="20"/>
      <c r="G41" s="20"/>
    </row>
    <row r="42" spans="1:12" x14ac:dyDescent="0.15">
      <c r="B42" s="11"/>
      <c r="C42" s="11"/>
      <c r="D42" s="11"/>
      <c r="E42" s="11"/>
      <c r="F42" s="11"/>
      <c r="G42" s="11"/>
    </row>
  </sheetData>
  <sortState xmlns:xlrd2="http://schemas.microsoft.com/office/spreadsheetml/2017/richdata2" ref="B8:L34">
    <sortCondition descending="1" ref="D8:D34"/>
  </sortState>
  <mergeCells count="10">
    <mergeCell ref="B41:G41"/>
    <mergeCell ref="B42:G42"/>
    <mergeCell ref="B2:G2"/>
    <mergeCell ref="B3:G3"/>
    <mergeCell ref="B6:B7"/>
    <mergeCell ref="C6:G6"/>
    <mergeCell ref="H6:L6"/>
    <mergeCell ref="B37:G37"/>
    <mergeCell ref="B38:G38"/>
    <mergeCell ref="B39:L39"/>
  </mergeCells>
  <pageMargins left="0.7" right="0.7" top="0.75" bottom="0.75" header="0.3" footer="0.3"/>
  <pageSetup scale="9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A0E52-9CCB-4203-BEAF-40196A529C57}">
  <sheetPr>
    <tabColor rgb="FFFF1D3D"/>
    <pageSetUpPr fitToPage="1"/>
  </sheetPr>
  <dimension ref="A2:L38"/>
  <sheetViews>
    <sheetView showGridLines="0" workbookViewId="0">
      <selection activeCell="N28" sqref="N28"/>
    </sheetView>
  </sheetViews>
  <sheetFormatPr baseColWidth="10" defaultColWidth="11.42578125" defaultRowHeight="10.5" x14ac:dyDescent="0.15"/>
  <cols>
    <col min="1" max="1" width="11.42578125" style="10"/>
    <col min="2" max="2" width="18.5703125" style="10" bestFit="1" customWidth="1"/>
    <col min="3" max="16384" width="11.42578125" style="10"/>
  </cols>
  <sheetData>
    <row r="2" spans="1:12" ht="12" x14ac:dyDescent="0.2">
      <c r="A2" s="22" t="s">
        <v>82</v>
      </c>
      <c r="B2" s="6" t="s">
        <v>136</v>
      </c>
      <c r="C2" s="6"/>
      <c r="D2" s="6"/>
      <c r="E2" s="6"/>
      <c r="F2" s="6"/>
      <c r="G2" s="6"/>
    </row>
    <row r="3" spans="1:12" ht="12" x14ac:dyDescent="0.2">
      <c r="A3" s="22"/>
      <c r="B3" s="6" t="s">
        <v>75</v>
      </c>
      <c r="C3" s="6"/>
      <c r="D3" s="6"/>
      <c r="E3" s="6"/>
      <c r="F3" s="6"/>
      <c r="G3" s="6"/>
    </row>
    <row r="6" spans="1:12" ht="12.75" customHeight="1" x14ac:dyDescent="0.15">
      <c r="B6" s="191" t="s">
        <v>281</v>
      </c>
      <c r="C6" s="140" t="str">
        <f>CONCATENATE("enero-",H6)</f>
        <v>enero-marzo</v>
      </c>
      <c r="D6" s="141"/>
      <c r="E6" s="141"/>
      <c r="F6" s="141"/>
      <c r="G6" s="142"/>
      <c r="H6" s="143" t="s">
        <v>118</v>
      </c>
      <c r="I6" s="144"/>
      <c r="J6" s="144"/>
      <c r="K6" s="144"/>
      <c r="L6" s="145"/>
    </row>
    <row r="7" spans="1:12" ht="21.75" thickBot="1" x14ac:dyDescent="0.2">
      <c r="B7" s="192"/>
      <c r="C7" s="147">
        <f>+'[1]Cuadro 4'!C7</f>
        <v>2025</v>
      </c>
      <c r="D7" s="147">
        <f>+'[1]Cuadro 4'!D7</f>
        <v>2026</v>
      </c>
      <c r="E7" s="148" t="str">
        <f>+'[1]Cuadro 4'!E7</f>
        <v>% Var.
'2026/2025</v>
      </c>
      <c r="F7" s="147" t="str">
        <f>+'[1]Cuadro 4'!F7</f>
        <v>US$ Dif.
'2026/2025</v>
      </c>
      <c r="G7" s="148" t="str">
        <f>+'[1]Cuadro 4'!G7</f>
        <v>% Part.
2026</v>
      </c>
      <c r="H7" s="149">
        <f>+C7</f>
        <v>2025</v>
      </c>
      <c r="I7" s="149">
        <f>+D7</f>
        <v>2026</v>
      </c>
      <c r="J7" s="150" t="str">
        <f>+E7</f>
        <v>% Var.
'2026/2025</v>
      </c>
      <c r="K7" s="149" t="str">
        <f>+F7</f>
        <v>US$ Dif.
'2026/2025</v>
      </c>
      <c r="L7" s="150" t="str">
        <f>+G7</f>
        <v>% Part.
2026</v>
      </c>
    </row>
    <row r="8" spans="1:12" x14ac:dyDescent="0.15">
      <c r="A8" s="133">
        <v>1</v>
      </c>
      <c r="B8" s="193" t="s">
        <v>21</v>
      </c>
      <c r="C8" s="194">
        <v>2723.6802010000001</v>
      </c>
      <c r="D8" s="194">
        <v>2986.6944450000001</v>
      </c>
      <c r="E8" s="195">
        <v>9.656575830871561E-2</v>
      </c>
      <c r="F8" s="194">
        <v>263.01424399999996</v>
      </c>
      <c r="G8" s="195">
        <v>0.21975889359969736</v>
      </c>
      <c r="H8" s="194">
        <v>436.315202</v>
      </c>
      <c r="I8" s="194">
        <v>628.38294699999994</v>
      </c>
      <c r="J8" s="195">
        <v>0.44020410959689626</v>
      </c>
      <c r="K8" s="194">
        <v>192.06774499999995</v>
      </c>
      <c r="L8" s="195">
        <v>0.14714369252878315</v>
      </c>
    </row>
    <row r="9" spans="1:12" x14ac:dyDescent="0.15">
      <c r="A9" s="133">
        <v>2</v>
      </c>
      <c r="B9" s="197" t="s">
        <v>22</v>
      </c>
      <c r="C9" s="198">
        <v>2519.877645</v>
      </c>
      <c r="D9" s="198">
        <v>2399.1850039999999</v>
      </c>
      <c r="E9" s="199">
        <v>-4.7896230691788277E-2</v>
      </c>
      <c r="F9" s="198">
        <v>-120.69264100000009</v>
      </c>
      <c r="G9" s="199">
        <v>0.17653035880609658</v>
      </c>
      <c r="H9" s="198">
        <v>855.28477899999996</v>
      </c>
      <c r="I9" s="198">
        <v>847.00780699999996</v>
      </c>
      <c r="J9" s="199">
        <v>-9.6774456920388774E-3</v>
      </c>
      <c r="K9" s="198">
        <v>-8.2769720000000007</v>
      </c>
      <c r="L9" s="199">
        <v>0.19833742611523622</v>
      </c>
    </row>
    <row r="10" spans="1:12" x14ac:dyDescent="0.15">
      <c r="A10" s="133">
        <v>3</v>
      </c>
      <c r="B10" s="193" t="s">
        <v>23</v>
      </c>
      <c r="C10" s="194">
        <v>1151.0735050000001</v>
      </c>
      <c r="D10" s="194">
        <v>1323.7288450000001</v>
      </c>
      <c r="E10" s="195">
        <v>0.14999506048052069</v>
      </c>
      <c r="F10" s="194">
        <v>172.65534000000002</v>
      </c>
      <c r="G10" s="195">
        <v>9.7399044917433897E-2</v>
      </c>
      <c r="H10" s="194">
        <v>415.37421699999999</v>
      </c>
      <c r="I10" s="194">
        <v>429.91303799999997</v>
      </c>
      <c r="J10" s="195">
        <v>3.5001741574152589E-2</v>
      </c>
      <c r="K10" s="194">
        <v>14.538820999999984</v>
      </c>
      <c r="L10" s="195">
        <v>0.10066949171615101</v>
      </c>
    </row>
    <row r="11" spans="1:12" x14ac:dyDescent="0.15">
      <c r="A11" s="133">
        <v>4</v>
      </c>
      <c r="B11" s="197" t="s">
        <v>44</v>
      </c>
      <c r="C11" s="198">
        <v>810.61960799999997</v>
      </c>
      <c r="D11" s="198">
        <v>1055.9993040000002</v>
      </c>
      <c r="E11" s="199">
        <v>0.30270634164082577</v>
      </c>
      <c r="F11" s="198">
        <v>245.37969600000019</v>
      </c>
      <c r="G11" s="199">
        <v>7.7699692071811682E-2</v>
      </c>
      <c r="H11" s="198">
        <v>270.84211199999999</v>
      </c>
      <c r="I11" s="198">
        <v>302.26953000000003</v>
      </c>
      <c r="J11" s="199">
        <v>0.1160359360954919</v>
      </c>
      <c r="K11" s="198">
        <v>31.427418000000046</v>
      </c>
      <c r="L11" s="199">
        <v>7.0780174725428691E-2</v>
      </c>
    </row>
    <row r="12" spans="1:12" x14ac:dyDescent="0.15">
      <c r="A12" s="133">
        <v>5</v>
      </c>
      <c r="B12" s="193" t="s">
        <v>25</v>
      </c>
      <c r="C12" s="194">
        <v>975.14037900000005</v>
      </c>
      <c r="D12" s="194">
        <v>990.24838899999997</v>
      </c>
      <c r="E12" s="195">
        <v>1.5493164189850361E-2</v>
      </c>
      <c r="F12" s="194">
        <v>15.108009999999922</v>
      </c>
      <c r="G12" s="195">
        <v>7.2861785617149968E-2</v>
      </c>
      <c r="H12" s="194">
        <v>347.37689399999999</v>
      </c>
      <c r="I12" s="194">
        <v>363.12058999999999</v>
      </c>
      <c r="J12" s="195">
        <v>4.5321655734534838E-2</v>
      </c>
      <c r="K12" s="194">
        <v>15.743696</v>
      </c>
      <c r="L12" s="195">
        <v>8.5029208225522276E-2</v>
      </c>
    </row>
    <row r="13" spans="1:12" x14ac:dyDescent="0.15">
      <c r="A13" s="133">
        <v>6</v>
      </c>
      <c r="B13" s="197" t="s">
        <v>27</v>
      </c>
      <c r="C13" s="198">
        <v>891.95691599999998</v>
      </c>
      <c r="D13" s="198">
        <v>972.30790200000001</v>
      </c>
      <c r="E13" s="199">
        <v>9.008393181179164E-2</v>
      </c>
      <c r="F13" s="198">
        <v>80.350986000000034</v>
      </c>
      <c r="G13" s="199">
        <v>7.1541737099846847E-2</v>
      </c>
      <c r="H13" s="198">
        <v>315.06805500000002</v>
      </c>
      <c r="I13" s="198">
        <v>373.237168</v>
      </c>
      <c r="J13" s="199">
        <v>0.18462396322597652</v>
      </c>
      <c r="K13" s="198">
        <v>58.169112999999982</v>
      </c>
      <c r="L13" s="199">
        <v>8.7398130949765868E-2</v>
      </c>
    </row>
    <row r="14" spans="1:12" x14ac:dyDescent="0.15">
      <c r="A14" s="133">
        <v>7</v>
      </c>
      <c r="B14" s="193" t="s">
        <v>29</v>
      </c>
      <c r="C14" s="194">
        <v>207.79235700000001</v>
      </c>
      <c r="D14" s="194">
        <v>868.05835500000001</v>
      </c>
      <c r="E14" s="195">
        <v>3.1775278337114194</v>
      </c>
      <c r="F14" s="194">
        <v>660.26599799999997</v>
      </c>
      <c r="G14" s="195">
        <v>6.38711281611445E-2</v>
      </c>
      <c r="H14" s="194">
        <v>96.289732999999998</v>
      </c>
      <c r="I14" s="194">
        <v>248.936228</v>
      </c>
      <c r="J14" s="195">
        <v>1.5852831890187087</v>
      </c>
      <c r="K14" s="194">
        <v>152.64649500000002</v>
      </c>
      <c r="L14" s="195">
        <v>5.8291517882497625E-2</v>
      </c>
    </row>
    <row r="15" spans="1:12" x14ac:dyDescent="0.15">
      <c r="A15" s="133">
        <v>8</v>
      </c>
      <c r="B15" s="197" t="s">
        <v>24</v>
      </c>
      <c r="C15" s="198">
        <v>764.54385400000001</v>
      </c>
      <c r="D15" s="198">
        <v>766.80427099999997</v>
      </c>
      <c r="E15" s="199">
        <v>2.9565563677920181E-3</v>
      </c>
      <c r="F15" s="198">
        <v>2.2604169999999613</v>
      </c>
      <c r="G15" s="199">
        <v>5.6420923300201369E-2</v>
      </c>
      <c r="H15" s="198">
        <v>233.902511</v>
      </c>
      <c r="I15" s="198">
        <v>208.46804499999999</v>
      </c>
      <c r="J15" s="199">
        <v>-0.10873960220119239</v>
      </c>
      <c r="K15" s="198">
        <v>-25.434466000000015</v>
      </c>
      <c r="L15" s="199">
        <v>4.8815388867573022E-2</v>
      </c>
    </row>
    <row r="16" spans="1:12" x14ac:dyDescent="0.15">
      <c r="A16" s="133">
        <v>9</v>
      </c>
      <c r="B16" s="193" t="s">
        <v>30</v>
      </c>
      <c r="C16" s="194">
        <v>431.85946899999999</v>
      </c>
      <c r="D16" s="194">
        <v>431.220485</v>
      </c>
      <c r="E16" s="195">
        <v>-1.4796109518673273E-3</v>
      </c>
      <c r="F16" s="194">
        <v>-0.63898399999999356</v>
      </c>
      <c r="G16" s="195">
        <v>3.1728902445902832E-2</v>
      </c>
      <c r="H16" s="194">
        <v>131.241781</v>
      </c>
      <c r="I16" s="194">
        <v>213.77925200000001</v>
      </c>
      <c r="J16" s="195">
        <v>0.62889630399026664</v>
      </c>
      <c r="K16" s="194">
        <v>82.537471000000011</v>
      </c>
      <c r="L16" s="195">
        <v>5.0059074129077619E-2</v>
      </c>
    </row>
    <row r="17" spans="1:12" x14ac:dyDescent="0.15">
      <c r="A17" s="133">
        <v>10</v>
      </c>
      <c r="B17" s="197" t="s">
        <v>26</v>
      </c>
      <c r="C17" s="198">
        <v>409.58519799999999</v>
      </c>
      <c r="D17" s="198">
        <v>425.180406</v>
      </c>
      <c r="E17" s="199">
        <v>3.8075614246196432E-2</v>
      </c>
      <c r="F17" s="198">
        <v>15.595208000000014</v>
      </c>
      <c r="G17" s="199">
        <v>3.1284477646935899E-2</v>
      </c>
      <c r="H17" s="198">
        <v>162.605807</v>
      </c>
      <c r="I17" s="198">
        <v>157.387665</v>
      </c>
      <c r="J17" s="199">
        <v>-3.2090748148988268E-2</v>
      </c>
      <c r="K17" s="198">
        <v>-5.2181420000000003</v>
      </c>
      <c r="L17" s="199">
        <v>3.6854281767425376E-2</v>
      </c>
    </row>
    <row r="18" spans="1:12" x14ac:dyDescent="0.15">
      <c r="A18" s="133">
        <v>11</v>
      </c>
      <c r="B18" s="193" t="s">
        <v>28</v>
      </c>
      <c r="C18" s="194">
        <v>280.84819900000002</v>
      </c>
      <c r="D18" s="194">
        <v>323.92925000000002</v>
      </c>
      <c r="E18" s="195">
        <v>0.15339621601062858</v>
      </c>
      <c r="F18" s="194">
        <v>43.081051000000002</v>
      </c>
      <c r="G18" s="195">
        <v>2.3834488226190064E-2</v>
      </c>
      <c r="H18" s="194">
        <v>75.920407999999995</v>
      </c>
      <c r="I18" s="194">
        <v>147.12519800000001</v>
      </c>
      <c r="J18" s="195">
        <v>0.93788734644313321</v>
      </c>
      <c r="K18" s="194">
        <v>71.204790000000017</v>
      </c>
      <c r="L18" s="195">
        <v>3.4451197317021308E-2</v>
      </c>
    </row>
    <row r="19" spans="1:12" x14ac:dyDescent="0.15">
      <c r="A19" s="133">
        <v>12</v>
      </c>
      <c r="B19" s="197" t="s">
        <v>32</v>
      </c>
      <c r="C19" s="198">
        <v>130.50549699999999</v>
      </c>
      <c r="D19" s="198">
        <v>178.90123199999999</v>
      </c>
      <c r="E19" s="199">
        <v>0.3708329236124055</v>
      </c>
      <c r="F19" s="198">
        <v>48.395735000000002</v>
      </c>
      <c r="G19" s="199">
        <v>1.316342784035371E-2</v>
      </c>
      <c r="H19" s="198">
        <v>36.897762</v>
      </c>
      <c r="I19" s="198">
        <v>56.960735999999997</v>
      </c>
      <c r="J19" s="199">
        <v>0.54374501087626936</v>
      </c>
      <c r="K19" s="198">
        <v>20.062973999999997</v>
      </c>
      <c r="L19" s="199">
        <v>1.3338065687828395E-2</v>
      </c>
    </row>
    <row r="20" spans="1:12" x14ac:dyDescent="0.15">
      <c r="A20" s="133">
        <v>13</v>
      </c>
      <c r="B20" s="193" t="s">
        <v>31</v>
      </c>
      <c r="C20" s="194">
        <v>168.64891600000001</v>
      </c>
      <c r="D20" s="194">
        <v>170.65520000000001</v>
      </c>
      <c r="E20" s="195">
        <v>1.1896216397856874E-2</v>
      </c>
      <c r="F20" s="194">
        <v>2.0062839999999937</v>
      </c>
      <c r="G20" s="195">
        <v>1.2556690558626956E-2</v>
      </c>
      <c r="H20" s="194">
        <v>60.935116000000001</v>
      </c>
      <c r="I20" s="194">
        <v>62.629268000000003</v>
      </c>
      <c r="J20" s="195">
        <v>2.7802556410986501E-2</v>
      </c>
      <c r="K20" s="194">
        <v>1.6941520000000025</v>
      </c>
      <c r="L20" s="195">
        <v>1.4665423047985352E-2</v>
      </c>
    </row>
    <row r="21" spans="1:12" x14ac:dyDescent="0.15">
      <c r="A21" s="133">
        <v>14</v>
      </c>
      <c r="B21" s="197" t="s">
        <v>34</v>
      </c>
      <c r="C21" s="198">
        <v>120.284257</v>
      </c>
      <c r="D21" s="198">
        <v>168.765016</v>
      </c>
      <c r="E21" s="199">
        <v>0.40305157307493711</v>
      </c>
      <c r="F21" s="198">
        <v>48.480759000000006</v>
      </c>
      <c r="G21" s="199">
        <v>1.2417612138591307E-2</v>
      </c>
      <c r="H21" s="198">
        <v>46.993161999999998</v>
      </c>
      <c r="I21" s="198">
        <v>65.664552</v>
      </c>
      <c r="J21" s="199">
        <v>0.39732142306150853</v>
      </c>
      <c r="K21" s="198">
        <v>18.671390000000002</v>
      </c>
      <c r="L21" s="199">
        <v>1.5376172596116445E-2</v>
      </c>
    </row>
    <row r="22" spans="1:12" x14ac:dyDescent="0.15">
      <c r="A22" s="133">
        <v>15</v>
      </c>
      <c r="B22" s="193" t="s">
        <v>280</v>
      </c>
      <c r="C22" s="194">
        <v>88.231325999999996</v>
      </c>
      <c r="D22" s="194">
        <v>89.905474999999996</v>
      </c>
      <c r="E22" s="195">
        <v>1.8974541989769111E-2</v>
      </c>
      <c r="F22" s="194">
        <v>1.6741489999999999</v>
      </c>
      <c r="G22" s="196">
        <v>6.6151821280650792E-3</v>
      </c>
      <c r="H22" s="194">
        <v>29.14226</v>
      </c>
      <c r="I22" s="194">
        <v>24.265787</v>
      </c>
      <c r="J22" s="195">
        <v>-0.16733338457621338</v>
      </c>
      <c r="K22" s="194">
        <v>-4.8764730000000007</v>
      </c>
      <c r="L22" s="196">
        <v>5.6821362170048567E-3</v>
      </c>
    </row>
    <row r="23" spans="1:12" x14ac:dyDescent="0.15">
      <c r="A23" s="133">
        <v>16</v>
      </c>
      <c r="B23" s="197" t="s">
        <v>35</v>
      </c>
      <c r="C23" s="198">
        <v>62.401918999999999</v>
      </c>
      <c r="D23" s="198">
        <v>88.184492000000006</v>
      </c>
      <c r="E23" s="199">
        <v>0.4131695533273585</v>
      </c>
      <c r="F23" s="198">
        <v>25.782573000000006</v>
      </c>
      <c r="G23" s="200">
        <v>6.4885533995665779E-3</v>
      </c>
      <c r="H23" s="198">
        <v>18.861377000000001</v>
      </c>
      <c r="I23" s="198">
        <v>33.842258000000001</v>
      </c>
      <c r="J23" s="199">
        <v>0.79426231711502293</v>
      </c>
      <c r="K23" s="198">
        <v>14.980881</v>
      </c>
      <c r="L23" s="200">
        <v>7.9245861610432143E-3</v>
      </c>
    </row>
    <row r="24" spans="1:12" x14ac:dyDescent="0.15">
      <c r="A24" s="133">
        <v>17</v>
      </c>
      <c r="B24" s="193" t="s">
        <v>33</v>
      </c>
      <c r="C24" s="194">
        <v>96.451598000000004</v>
      </c>
      <c r="D24" s="194">
        <v>88.049709000000007</v>
      </c>
      <c r="E24" s="195">
        <v>-8.7109899412967651E-2</v>
      </c>
      <c r="F24" s="194">
        <v>-8.4018889999999971</v>
      </c>
      <c r="G24" s="196">
        <v>6.4786361604577585E-3</v>
      </c>
      <c r="H24" s="194">
        <v>30.457615000000001</v>
      </c>
      <c r="I24" s="194">
        <v>20.325731000000001</v>
      </c>
      <c r="J24" s="195">
        <v>-0.33265519969308166</v>
      </c>
      <c r="K24" s="194">
        <v>-10.131883999999999</v>
      </c>
      <c r="L24" s="196">
        <v>4.7595230376083972E-3</v>
      </c>
    </row>
    <row r="25" spans="1:12" x14ac:dyDescent="0.15">
      <c r="A25" s="133">
        <v>18</v>
      </c>
      <c r="B25" s="197" t="s">
        <v>36</v>
      </c>
      <c r="C25" s="198">
        <v>23.705036</v>
      </c>
      <c r="D25" s="198">
        <v>68.779133999999999</v>
      </c>
      <c r="E25" s="199">
        <v>1.9014566356279738</v>
      </c>
      <c r="F25" s="198">
        <v>45.074097999999999</v>
      </c>
      <c r="G25" s="200">
        <v>5.0607206960487476E-3</v>
      </c>
      <c r="H25" s="198">
        <v>7.7195270000000002</v>
      </c>
      <c r="I25" s="198">
        <v>22.658266000000001</v>
      </c>
      <c r="J25" s="199">
        <v>1.935188386542336</v>
      </c>
      <c r="K25" s="198">
        <v>14.938739000000002</v>
      </c>
      <c r="L25" s="200">
        <v>5.3057151557923824E-3</v>
      </c>
    </row>
    <row r="26" spans="1:12" x14ac:dyDescent="0.15">
      <c r="A26" s="133">
        <v>19</v>
      </c>
      <c r="B26" s="193" t="s">
        <v>39</v>
      </c>
      <c r="C26" s="194">
        <v>49.261251999999999</v>
      </c>
      <c r="D26" s="194">
        <v>54.493963999999998</v>
      </c>
      <c r="E26" s="195">
        <v>0.10622369078236171</v>
      </c>
      <c r="F26" s="194">
        <v>5.2327119999999994</v>
      </c>
      <c r="G26" s="196">
        <v>4.0096278534785769E-3</v>
      </c>
      <c r="H26" s="194">
        <v>12.345267</v>
      </c>
      <c r="I26" s="194">
        <v>23.814267000000001</v>
      </c>
      <c r="J26" s="195">
        <v>0.92902000418459973</v>
      </c>
      <c r="K26" s="194">
        <v>11.469000000000001</v>
      </c>
      <c r="L26" s="196">
        <v>5.5764071860567969E-3</v>
      </c>
    </row>
    <row r="27" spans="1:12" x14ac:dyDescent="0.15">
      <c r="A27" s="133">
        <v>20</v>
      </c>
      <c r="B27" s="197" t="s">
        <v>37</v>
      </c>
      <c r="C27" s="198">
        <v>25.312048999999998</v>
      </c>
      <c r="D27" s="198">
        <v>26.181114000000001</v>
      </c>
      <c r="E27" s="199">
        <v>3.4334043838173844E-2</v>
      </c>
      <c r="F27" s="198">
        <v>0.86906500000000264</v>
      </c>
      <c r="G27" s="200">
        <v>1.9263881029006793E-3</v>
      </c>
      <c r="H27" s="198">
        <v>7.7403570000000004</v>
      </c>
      <c r="I27" s="198">
        <v>8.1375100000000007</v>
      </c>
      <c r="J27" s="199">
        <v>5.1309390510024366E-2</v>
      </c>
      <c r="K27" s="198">
        <v>0.39715300000000031</v>
      </c>
      <c r="L27" s="200">
        <v>1.905499305966841E-3</v>
      </c>
    </row>
    <row r="28" spans="1:12" x14ac:dyDescent="0.15">
      <c r="A28" s="133">
        <v>21</v>
      </c>
      <c r="B28" s="193" t="s">
        <v>279</v>
      </c>
      <c r="C28" s="194">
        <v>14.50644</v>
      </c>
      <c r="D28" s="194">
        <v>24.292580000000001</v>
      </c>
      <c r="E28" s="195">
        <v>0.67460658852206334</v>
      </c>
      <c r="F28" s="194">
        <v>9.7861400000000014</v>
      </c>
      <c r="G28" s="196">
        <v>1.7874310887139098E-3</v>
      </c>
      <c r="H28" s="194">
        <v>3.1954310000000001</v>
      </c>
      <c r="I28" s="194">
        <v>7.4611390000000002</v>
      </c>
      <c r="J28" s="195">
        <v>1.3349397937242267</v>
      </c>
      <c r="K28" s="194">
        <v>4.2657080000000001</v>
      </c>
      <c r="L28" s="196">
        <v>1.7471186132148691E-3</v>
      </c>
    </row>
    <row r="29" spans="1:12" x14ac:dyDescent="0.15">
      <c r="A29" s="133">
        <v>22</v>
      </c>
      <c r="B29" s="197" t="s">
        <v>155</v>
      </c>
      <c r="C29" s="198">
        <v>14.326244000000001</v>
      </c>
      <c r="D29" s="198">
        <v>22.623504000000001</v>
      </c>
      <c r="E29" s="199">
        <v>0.57916506238480925</v>
      </c>
      <c r="F29" s="198">
        <v>8.2972599999999996</v>
      </c>
      <c r="G29" s="200">
        <v>1.6646216410625587E-3</v>
      </c>
      <c r="H29" s="198">
        <v>3.9333089999999999</v>
      </c>
      <c r="I29" s="198">
        <v>3.0904720000000001</v>
      </c>
      <c r="J29" s="199">
        <v>-0.2142819188627183</v>
      </c>
      <c r="K29" s="198">
        <v>-0.84283699999999984</v>
      </c>
      <c r="L29" s="200">
        <v>7.2367250560797527E-4</v>
      </c>
    </row>
    <row r="30" spans="1:12" x14ac:dyDescent="0.15">
      <c r="A30" s="133">
        <v>23</v>
      </c>
      <c r="B30" s="193" t="s">
        <v>41</v>
      </c>
      <c r="C30" s="194">
        <v>17.000091999999999</v>
      </c>
      <c r="D30" s="194">
        <v>19.308178999999999</v>
      </c>
      <c r="E30" s="195">
        <v>0.13576908877904903</v>
      </c>
      <c r="F30" s="194">
        <v>2.3080870000000004</v>
      </c>
      <c r="G30" s="196">
        <v>1.4206823404946303E-3</v>
      </c>
      <c r="H30" s="194">
        <v>6.41629</v>
      </c>
      <c r="I30" s="194">
        <v>8.8601550000000007</v>
      </c>
      <c r="J30" s="195">
        <v>0.38088443633314584</v>
      </c>
      <c r="K30" s="194">
        <v>2.4438650000000006</v>
      </c>
      <c r="L30" s="196">
        <v>2.074715632086306E-3</v>
      </c>
    </row>
    <row r="31" spans="1:12" x14ac:dyDescent="0.15">
      <c r="A31" s="133">
        <v>24</v>
      </c>
      <c r="B31" s="197" t="s">
        <v>42</v>
      </c>
      <c r="C31" s="198">
        <v>9.7375819999999997</v>
      </c>
      <c r="D31" s="198">
        <v>15.023728999999999</v>
      </c>
      <c r="E31" s="199">
        <v>0.5428603322672918</v>
      </c>
      <c r="F31" s="198">
        <v>5.2861469999999997</v>
      </c>
      <c r="G31" s="200">
        <v>1.1054354985354678E-3</v>
      </c>
      <c r="H31" s="198">
        <v>1.583782</v>
      </c>
      <c r="I31" s="198">
        <v>3.09294</v>
      </c>
      <c r="J31" s="199">
        <v>0.95288240427028459</v>
      </c>
      <c r="K31" s="198">
        <v>1.509158</v>
      </c>
      <c r="L31" s="200">
        <v>7.242504185429058E-4</v>
      </c>
    </row>
    <row r="32" spans="1:12" x14ac:dyDescent="0.15">
      <c r="A32" s="133">
        <v>25</v>
      </c>
      <c r="B32" s="193" t="s">
        <v>38</v>
      </c>
      <c r="C32" s="194">
        <v>14.041661</v>
      </c>
      <c r="D32" s="194">
        <v>12.988339</v>
      </c>
      <c r="E32" s="195">
        <v>-7.5014059946326817E-2</v>
      </c>
      <c r="F32" s="194">
        <v>-1.0533219999999996</v>
      </c>
      <c r="G32" s="196">
        <v>9.5567292232259121E-4</v>
      </c>
      <c r="H32" s="194">
        <v>3.9703110000000001</v>
      </c>
      <c r="I32" s="194">
        <v>4.397805</v>
      </c>
      <c r="J32" s="195">
        <v>0.10767267350089194</v>
      </c>
      <c r="K32" s="194">
        <v>0.42749399999999982</v>
      </c>
      <c r="L32" s="196">
        <v>1.0298008082665953E-3</v>
      </c>
    </row>
    <row r="33" spans="1:12" x14ac:dyDescent="0.15">
      <c r="A33" s="133">
        <v>26</v>
      </c>
      <c r="B33" s="197" t="s">
        <v>40</v>
      </c>
      <c r="C33" s="198">
        <v>10.813917</v>
      </c>
      <c r="D33" s="198">
        <v>12.504249</v>
      </c>
      <c r="E33" s="199">
        <v>0.15631079839062934</v>
      </c>
      <c r="F33" s="198">
        <v>1.6903319999999997</v>
      </c>
      <c r="G33" s="200">
        <v>9.2005391784733513E-4</v>
      </c>
      <c r="H33" s="198">
        <v>5.2299810000000004</v>
      </c>
      <c r="I33" s="198">
        <v>3.6468129999999999</v>
      </c>
      <c r="J33" s="199">
        <v>-0.30271008632727359</v>
      </c>
      <c r="K33" s="198">
        <v>-1.5831680000000006</v>
      </c>
      <c r="L33" s="200">
        <v>8.5394667908129799E-4</v>
      </c>
    </row>
    <row r="34" spans="1:12" x14ac:dyDescent="0.15">
      <c r="A34" s="133">
        <v>27</v>
      </c>
      <c r="B34" s="193" t="s">
        <v>43</v>
      </c>
      <c r="C34" s="194">
        <v>4.2382010000000001</v>
      </c>
      <c r="D34" s="194">
        <v>6.7659219999999998</v>
      </c>
      <c r="E34" s="195">
        <v>0.59641366702523069</v>
      </c>
      <c r="F34" s="194">
        <v>2.5277209999999997</v>
      </c>
      <c r="G34" s="196">
        <v>4.9783182052352576E-4</v>
      </c>
      <c r="H34" s="194">
        <v>2.7162169999999999</v>
      </c>
      <c r="I34" s="194">
        <v>2.0643050000000001</v>
      </c>
      <c r="J34" s="195">
        <v>-0.240007333729227</v>
      </c>
      <c r="K34" s="194">
        <v>-0.65191199999999982</v>
      </c>
      <c r="L34" s="196">
        <v>4.833827233151025E-4</v>
      </c>
    </row>
    <row r="35" spans="1:12" ht="11.25" thickBot="1" x14ac:dyDescent="0.2">
      <c r="B35" s="188" t="s">
        <v>19</v>
      </c>
      <c r="C35" s="189">
        <v>12016.443317999998</v>
      </c>
      <c r="D35" s="189">
        <v>13590.778493999995</v>
      </c>
      <c r="E35" s="190">
        <v>0.1310150711268887</v>
      </c>
      <c r="F35" s="189">
        <v>1574.3351759999969</v>
      </c>
      <c r="G35" s="190">
        <v>1</v>
      </c>
      <c r="H35" s="189">
        <v>3618.3592630000021</v>
      </c>
      <c r="I35" s="189">
        <v>4270.5394720000004</v>
      </c>
      <c r="J35" s="190">
        <v>0.18024197200895742</v>
      </c>
      <c r="K35" s="189">
        <v>652.18020899999829</v>
      </c>
      <c r="L35" s="190">
        <v>1</v>
      </c>
    </row>
    <row r="37" spans="1:12" ht="12" x14ac:dyDescent="0.2">
      <c r="B37" s="56" t="s">
        <v>81</v>
      </c>
      <c r="C37" s="56"/>
      <c r="D37" s="56"/>
      <c r="E37" s="56"/>
      <c r="F37" s="56"/>
      <c r="G37" s="56"/>
    </row>
    <row r="38" spans="1:12" ht="12" x14ac:dyDescent="0.2">
      <c r="B38" s="7" t="s">
        <v>87</v>
      </c>
      <c r="C38" s="7"/>
      <c r="D38" s="7"/>
      <c r="E38" s="7"/>
      <c r="F38" s="7"/>
      <c r="G38" s="7"/>
      <c r="H38" s="7"/>
      <c r="I38" s="7"/>
      <c r="J38" s="7"/>
      <c r="K38" s="7"/>
      <c r="L38" s="7"/>
    </row>
  </sheetData>
  <mergeCells count="7">
    <mergeCell ref="B2:G2"/>
    <mergeCell ref="B3:G3"/>
    <mergeCell ref="B37:G37"/>
    <mergeCell ref="B38:L38"/>
    <mergeCell ref="B6:B7"/>
    <mergeCell ref="C6:G6"/>
    <mergeCell ref="H6:L6"/>
  </mergeCells>
  <pageMargins left="0.7" right="0.7" top="0.75" bottom="0.75" header="0.3" footer="0.3"/>
  <pageSetup scale="8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8</vt:i4>
      </vt:variant>
    </vt:vector>
  </HeadingPairs>
  <TitlesOfParts>
    <vt:vector size="24" baseType="lpstr">
      <vt:lpstr>Tabla de Contenidos</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10'!Área_de_impresión</vt:lpstr>
      <vt:lpstr>'Cuadro 12'!Área_de_impresión</vt:lpstr>
      <vt:lpstr>'Cuadro 13'!Área_de_impresión</vt:lpstr>
      <vt:lpstr>'Cuadro 14'!Área_de_impresión</vt:lpstr>
      <vt:lpstr>'Cuadro 15'!Área_de_impresión</vt:lpstr>
      <vt:lpstr>'Cuadro 6'!Área_de_impresión</vt:lpstr>
      <vt:lpstr>'Cuadro 7'!Área_de_impresión</vt:lpstr>
      <vt:lpstr>'Cuadro 8'!Área_de_impresión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MANUEL PAREDES</dc:creator>
  <cp:lastModifiedBy>CRISTINA ALLENDE</cp:lastModifiedBy>
  <cp:lastPrinted>2024-08-07T12:26:44Z</cp:lastPrinted>
  <dcterms:created xsi:type="dcterms:W3CDTF">2022-11-08T15:01:18Z</dcterms:created>
  <dcterms:modified xsi:type="dcterms:W3CDTF">2026-05-22T16:16:38Z</dcterms:modified>
</cp:coreProperties>
</file>