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subrei-my.sharepoint.com/personal/nparedes_subrei_gob_cl/Documents/Escritorio/"/>
    </mc:Choice>
  </mc:AlternateContent>
  <xr:revisionPtr revIDLastSave="8" documentId="8_{6B2F03DF-D71E-4251-9F9E-E8BFD9DD1490}" xr6:coauthVersionLast="47" xr6:coauthVersionMax="47" xr10:uidLastSave="{12F76F35-7A32-437B-A44F-BAB9ABF3EC79}"/>
  <bookViews>
    <workbookView xWindow="-28920" yWindow="-120" windowWidth="29040" windowHeight="15840" tabRatio="849" xr2:uid="{7EF0C587-B5C8-414E-9955-8DC73B77535D}"/>
  </bookViews>
  <sheets>
    <sheet name="Tabla de Contenidos" sheetId="1" r:id="rId1"/>
    <sheet name="Cuadro 1" sheetId="2" r:id="rId2"/>
    <sheet name="Cuadro 2" sheetId="3" r:id="rId3"/>
    <sheet name="Cuadro 3" sheetId="4" r:id="rId4"/>
    <sheet name="Cuadro 4" sheetId="5" r:id="rId5"/>
    <sheet name="Cuadro 5" sheetId="6" r:id="rId6"/>
    <sheet name="Cuadro 6" sheetId="7" r:id="rId7"/>
    <sheet name="Cuadro 7 " sheetId="20" r:id="rId8"/>
    <sheet name="Cuadro 8" sheetId="8" r:id="rId9"/>
    <sheet name="Cuadro 9" sheetId="9" r:id="rId10"/>
    <sheet name="Cuadro 10" sheetId="10" r:id="rId11"/>
    <sheet name="Cuadro 11" sheetId="19" r:id="rId12"/>
  </sheets>
  <definedNames>
    <definedName name="_xlnm._FilterDatabase" localSheetId="4" hidden="1">'Cuadro 4'!#REF!</definedName>
    <definedName name="_xlnm.Print_Area" localSheetId="6">'Cuadro 6'!$B$2:$L$34</definedName>
    <definedName name="_xlnm.Print_Area" localSheetId="7">'Cuadro 7 '!$B$2:$L$34</definedName>
    <definedName name="_xlnm.Print_Area" localSheetId="9">'Cuadro 9'!$B$2:$L$33</definedName>
    <definedName name="cuadro10" localSheetId="11">#REF!</definedName>
    <definedName name="cuadro10" localSheetId="7">#REF!</definedName>
    <definedName name="cuadro10">#REF!</definedName>
    <definedName name="cuadro11" localSheetId="11">#REF!</definedName>
    <definedName name="cuadro11" localSheetId="7">#REF!</definedName>
    <definedName name="cuadro11">#REF!</definedName>
    <definedName name="cuadro6" localSheetId="11">#REF!</definedName>
    <definedName name="cuadro6" localSheetId="7">#REF!</definedName>
    <definedName name="cuadro6">#REF!</definedName>
    <definedName name="cuadro7" localSheetId="11">#REF!</definedName>
    <definedName name="cuadro7" localSheetId="7">#REF!</definedName>
    <definedName name="cuadro7">#REF!</definedName>
    <definedName name="cuadro7acumulado" localSheetId="11">#REF!</definedName>
    <definedName name="cuadro7acumulado" localSheetId="7">#REF!</definedName>
    <definedName name="cuadro7acumulado">#REF!</definedName>
    <definedName name="cuadro7mensual" localSheetId="11">#REF!</definedName>
    <definedName name="cuadro7mensual" localSheetId="7">#REF!</definedName>
    <definedName name="cuadro7mensual">#REF!</definedName>
    <definedName name="cuadro8" localSheetId="11">#REF!</definedName>
    <definedName name="cuadro8" localSheetId="7">#REF!</definedName>
    <definedName name="cuadro8">#REF!</definedName>
    <definedName name="EXPORTACIONES_CHILENAS_NO_COBRE_NO_LITIO_NO_CELULOSA_POR_REGIÓN">'Tabla de Contenidos'!$C$16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20" l="1"/>
  <c r="F8" i="20"/>
  <c r="G8" i="20"/>
  <c r="J8" i="20"/>
  <c r="K8" i="20"/>
  <c r="L8" i="20"/>
  <c r="E9" i="20"/>
  <c r="F9" i="20"/>
  <c r="G9" i="20"/>
  <c r="J9" i="20"/>
  <c r="K9" i="20"/>
  <c r="L9" i="20"/>
  <c r="E10" i="20"/>
  <c r="F10" i="20"/>
  <c r="G10" i="20"/>
  <c r="J10" i="20"/>
  <c r="K10" i="20"/>
  <c r="L10" i="20"/>
  <c r="E11" i="20"/>
  <c r="F11" i="20"/>
  <c r="G11" i="20"/>
  <c r="J11" i="20"/>
  <c r="K11" i="20"/>
  <c r="L11" i="20"/>
  <c r="E12" i="20"/>
  <c r="F12" i="20"/>
  <c r="G12" i="20"/>
  <c r="J12" i="20"/>
  <c r="K12" i="20"/>
  <c r="L12" i="20"/>
  <c r="E13" i="20"/>
  <c r="F13" i="20"/>
  <c r="G13" i="20"/>
  <c r="J13" i="20"/>
  <c r="K13" i="20"/>
  <c r="L13" i="20"/>
  <c r="E14" i="20"/>
  <c r="F14" i="20"/>
  <c r="G14" i="20"/>
  <c r="J14" i="20"/>
  <c r="K14" i="20"/>
  <c r="L14" i="20"/>
  <c r="E15" i="20"/>
  <c r="F15" i="20"/>
  <c r="G15" i="20"/>
  <c r="J15" i="20"/>
  <c r="K15" i="20"/>
  <c r="L15" i="20"/>
  <c r="E16" i="20"/>
  <c r="F16" i="20"/>
  <c r="G16" i="20"/>
  <c r="J16" i="20"/>
  <c r="K16" i="20"/>
  <c r="L16" i="20"/>
  <c r="E17" i="20"/>
  <c r="F17" i="20"/>
  <c r="G17" i="20"/>
  <c r="J17" i="20"/>
  <c r="K17" i="20"/>
  <c r="L17" i="20"/>
  <c r="E18" i="20"/>
  <c r="F18" i="20"/>
  <c r="G18" i="20"/>
  <c r="J18" i="20"/>
  <c r="K18" i="20"/>
  <c r="L18" i="20"/>
  <c r="E19" i="20"/>
  <c r="F19" i="20"/>
  <c r="G19" i="20"/>
  <c r="J19" i="20"/>
  <c r="K19" i="20"/>
  <c r="L19" i="20"/>
  <c r="E20" i="20"/>
  <c r="F20" i="20"/>
  <c r="G20" i="20"/>
  <c r="J20" i="20"/>
  <c r="K20" i="20"/>
  <c r="L20" i="20"/>
  <c r="E21" i="20"/>
  <c r="F21" i="20"/>
  <c r="G21" i="20"/>
  <c r="J21" i="20"/>
  <c r="K21" i="20"/>
  <c r="L21" i="20"/>
  <c r="E22" i="20"/>
  <c r="F22" i="20"/>
  <c r="G22" i="20"/>
  <c r="J22" i="20"/>
  <c r="K22" i="20"/>
  <c r="L22" i="20"/>
  <c r="E23" i="20"/>
  <c r="F23" i="20"/>
  <c r="G23" i="20"/>
  <c r="J23" i="20"/>
  <c r="K23" i="20"/>
  <c r="L23" i="20"/>
  <c r="E24" i="20"/>
  <c r="F24" i="20"/>
  <c r="G24" i="20"/>
  <c r="J24" i="20"/>
  <c r="K24" i="20"/>
  <c r="L24" i="20"/>
  <c r="E25" i="20"/>
  <c r="F25" i="20"/>
  <c r="G25" i="20"/>
  <c r="J25" i="20"/>
  <c r="K25" i="20"/>
  <c r="L25" i="20"/>
  <c r="E26" i="20"/>
  <c r="F26" i="20"/>
  <c r="G26" i="20"/>
  <c r="J26" i="20"/>
  <c r="K26" i="20"/>
  <c r="L26" i="20"/>
  <c r="E27" i="20"/>
  <c r="F27" i="20"/>
  <c r="G27" i="20"/>
  <c r="J27" i="20"/>
  <c r="K27" i="20"/>
  <c r="L27" i="20"/>
  <c r="E28" i="20"/>
  <c r="F28" i="20"/>
  <c r="G28" i="20"/>
  <c r="J28" i="20"/>
  <c r="K28" i="20"/>
  <c r="L28" i="20"/>
  <c r="E29" i="20"/>
  <c r="F29" i="20"/>
  <c r="G29" i="20"/>
  <c r="J29" i="20"/>
  <c r="K29" i="20"/>
  <c r="L29" i="20"/>
  <c r="E30" i="20"/>
  <c r="F30" i="20"/>
  <c r="G30" i="20"/>
  <c r="J30" i="20"/>
  <c r="K30" i="20"/>
  <c r="L30" i="20"/>
  <c r="E31" i="20"/>
  <c r="F31" i="20"/>
  <c r="G31" i="20"/>
  <c r="J31" i="20"/>
  <c r="K31" i="20"/>
  <c r="L31" i="20"/>
  <c r="E32" i="20"/>
  <c r="F32" i="20"/>
  <c r="G32" i="20"/>
  <c r="J32" i="20"/>
  <c r="K32" i="20"/>
  <c r="L32" i="20"/>
  <c r="E33" i="20"/>
  <c r="F33" i="20"/>
  <c r="G33" i="20"/>
  <c r="J33" i="20"/>
  <c r="K33" i="20"/>
  <c r="L33" i="20"/>
  <c r="E34" i="20"/>
  <c r="F34" i="20"/>
  <c r="G34" i="20"/>
  <c r="J34" i="20"/>
  <c r="K34" i="20"/>
  <c r="L34" i="20"/>
  <c r="E8" i="19"/>
  <c r="F8" i="19"/>
  <c r="G8" i="19"/>
  <c r="J8" i="19"/>
  <c r="K8" i="19"/>
  <c r="L8" i="19"/>
  <c r="E9" i="19"/>
  <c r="F9" i="19"/>
  <c r="G9" i="19"/>
  <c r="J9" i="19"/>
  <c r="K9" i="19"/>
  <c r="L9" i="19"/>
  <c r="E10" i="19"/>
  <c r="F10" i="19"/>
  <c r="G10" i="19"/>
  <c r="J10" i="19"/>
  <c r="K10" i="19"/>
  <c r="L10" i="19"/>
  <c r="E11" i="19"/>
  <c r="F11" i="19"/>
  <c r="G11" i="19"/>
  <c r="J11" i="19"/>
  <c r="K11" i="19"/>
  <c r="L11" i="19"/>
  <c r="E12" i="19"/>
  <c r="F12" i="19"/>
  <c r="G12" i="19"/>
  <c r="J12" i="19"/>
  <c r="K12" i="19"/>
  <c r="L12" i="19"/>
  <c r="E13" i="19"/>
  <c r="F13" i="19"/>
  <c r="G13" i="19"/>
  <c r="J13" i="19"/>
  <c r="K13" i="19"/>
  <c r="L13" i="19"/>
  <c r="E14" i="19"/>
  <c r="F14" i="19"/>
  <c r="G14" i="19"/>
  <c r="J14" i="19"/>
  <c r="K14" i="19"/>
  <c r="L14" i="19"/>
  <c r="E15" i="19"/>
  <c r="F15" i="19"/>
  <c r="G15" i="19"/>
  <c r="J15" i="19"/>
  <c r="K15" i="19"/>
  <c r="L15" i="19"/>
  <c r="E16" i="19"/>
  <c r="F16" i="19"/>
  <c r="G16" i="19"/>
  <c r="J16" i="19"/>
  <c r="K16" i="19"/>
  <c r="L16" i="19"/>
  <c r="E17" i="19"/>
  <c r="F17" i="19"/>
  <c r="G17" i="19"/>
  <c r="J17" i="19"/>
  <c r="K17" i="19"/>
  <c r="L17" i="19"/>
  <c r="E18" i="19"/>
  <c r="F18" i="19"/>
  <c r="G18" i="19"/>
  <c r="J18" i="19"/>
  <c r="K18" i="19"/>
  <c r="L18" i="19"/>
  <c r="E19" i="19"/>
  <c r="F19" i="19"/>
  <c r="G19" i="19"/>
  <c r="J19" i="19"/>
  <c r="K19" i="19"/>
  <c r="L19" i="19"/>
  <c r="E20" i="19"/>
  <c r="F20" i="19"/>
  <c r="G20" i="19"/>
  <c r="J20" i="19"/>
  <c r="K20" i="19"/>
  <c r="L20" i="19"/>
  <c r="E21" i="19"/>
  <c r="F21" i="19"/>
  <c r="G21" i="19"/>
  <c r="J21" i="19"/>
  <c r="K21" i="19"/>
  <c r="L21" i="19"/>
  <c r="E22" i="19"/>
  <c r="F22" i="19"/>
  <c r="G22" i="19"/>
  <c r="J22" i="19"/>
  <c r="K22" i="19"/>
  <c r="L22" i="19"/>
  <c r="E23" i="19"/>
  <c r="F23" i="19"/>
  <c r="G23" i="19"/>
  <c r="J23" i="19"/>
  <c r="K23" i="19"/>
  <c r="L23" i="19"/>
  <c r="E24" i="19"/>
  <c r="F24" i="19"/>
  <c r="G24" i="19"/>
  <c r="J24" i="19"/>
  <c r="K24" i="19"/>
  <c r="L24" i="19"/>
  <c r="E25" i="19"/>
  <c r="F25" i="19"/>
  <c r="G25" i="19"/>
  <c r="J25" i="19"/>
  <c r="K25" i="19"/>
  <c r="L25" i="19"/>
</calcChain>
</file>

<file path=xl/sharedStrings.xml><?xml version="1.0" encoding="utf-8"?>
<sst xmlns="http://schemas.openxmlformats.org/spreadsheetml/2006/main" count="456" uniqueCount="252">
  <si>
    <t>Cuadro 1</t>
  </si>
  <si>
    <t>Cuadro 2</t>
  </si>
  <si>
    <t>Cuadro 3</t>
  </si>
  <si>
    <t>Cuadro 4</t>
  </si>
  <si>
    <t>Cuadro 5</t>
  </si>
  <si>
    <t>Cuadro 6</t>
  </si>
  <si>
    <t>Cuadro 7</t>
  </si>
  <si>
    <t>COMERCIO EXTERIOR DE CHILE</t>
  </si>
  <si>
    <t>variación período</t>
  </si>
  <si>
    <t>US$ Millones</t>
  </si>
  <si>
    <t>%</t>
  </si>
  <si>
    <t>US$</t>
  </si>
  <si>
    <t>Total Intercambio Comercial (I + II)</t>
  </si>
  <si>
    <t xml:space="preserve">Total Exportaciones (FOB)(I) </t>
  </si>
  <si>
    <t xml:space="preserve">Total Importaciones (CIF)(II) </t>
  </si>
  <si>
    <t xml:space="preserve">Total Importaciones (FOB)(III) </t>
  </si>
  <si>
    <t>Saldo Balanza Comercial (FOB) (I - III)</t>
  </si>
  <si>
    <t>Salmón</t>
  </si>
  <si>
    <t>Vino embotellado</t>
  </si>
  <si>
    <t>Sector Exportador</t>
  </si>
  <si>
    <t>Total</t>
  </si>
  <si>
    <t>Concentrados de cobre</t>
  </si>
  <si>
    <t>Cátodos de cobre</t>
  </si>
  <si>
    <t>Carbonato de litio</t>
  </si>
  <si>
    <t>Cereza</t>
  </si>
  <si>
    <t>Hierro</t>
  </si>
  <si>
    <t>Oxido de molibdeno</t>
  </si>
  <si>
    <t>Uva</t>
  </si>
  <si>
    <t>Celulosa blanqueada y semiblanqueada de conífera</t>
  </si>
  <si>
    <t>Maquinaria y equipos</t>
  </si>
  <si>
    <t>Madera aserrada</t>
  </si>
  <si>
    <t>Yodo</t>
  </si>
  <si>
    <t>Celulosa blanqueada y semiblanqueada de eucaliptus</t>
  </si>
  <si>
    <t>Oro</t>
  </si>
  <si>
    <t>Moluscos y crustáceos</t>
  </si>
  <si>
    <t>Manzana</t>
  </si>
  <si>
    <t>Tableros de fibra de madera</t>
  </si>
  <si>
    <t>Carne de cerdo</t>
  </si>
  <si>
    <t>Material de transporte</t>
  </si>
  <si>
    <t>Madera perfilada</t>
  </si>
  <si>
    <t>Manufacturas metálicas</t>
  </si>
  <si>
    <t>Concentrado de molibdeno</t>
  </si>
  <si>
    <t>Metanol</t>
  </si>
  <si>
    <t>Trucha</t>
  </si>
  <si>
    <t>Alambre de cobre</t>
  </si>
  <si>
    <t>Plata</t>
  </si>
  <si>
    <t>Ferromolibdeno</t>
  </si>
  <si>
    <t>Ciruela</t>
  </si>
  <si>
    <t>Jugo de fruta</t>
  </si>
  <si>
    <t>Aceite de pescado</t>
  </si>
  <si>
    <t>Chips de madera</t>
  </si>
  <si>
    <t>Semilla de hortalizas</t>
  </si>
  <si>
    <t>Pera</t>
  </si>
  <si>
    <t>Sal marina y de mesa</t>
  </si>
  <si>
    <t>Palta</t>
  </si>
  <si>
    <t>Fruta en conserva</t>
  </si>
  <si>
    <t>Bebidas no alcohólicas</t>
  </si>
  <si>
    <t>Semilla de maíz</t>
  </si>
  <si>
    <t>Conservas de pescado</t>
  </si>
  <si>
    <t>Merluza</t>
  </si>
  <si>
    <t>Sector Importador</t>
  </si>
  <si>
    <t>Diésel</t>
  </si>
  <si>
    <t>Productos químicos</t>
  </si>
  <si>
    <t>Petróleo</t>
  </si>
  <si>
    <t>Otra maquinaria</t>
  </si>
  <si>
    <t>Productos metálicos</t>
  </si>
  <si>
    <t>Automóviles</t>
  </si>
  <si>
    <t>Vestuario</t>
  </si>
  <si>
    <t>Partes y piezas de otras maquinarias y equipos</t>
  </si>
  <si>
    <t>Camiones y vehículos de carga</t>
  </si>
  <si>
    <t>Carbón mineral</t>
  </si>
  <si>
    <t>Celulares</t>
  </si>
  <si>
    <t>Motores, generadores y transformadores eléctricos</t>
  </si>
  <si>
    <t>Abono</t>
  </si>
  <si>
    <t>Carne</t>
  </si>
  <si>
    <t>Otros alimentos</t>
  </si>
  <si>
    <t>Gas natural licuado</t>
  </si>
  <si>
    <t>Gasolinas</t>
  </si>
  <si>
    <t>Calzado</t>
  </si>
  <si>
    <t>Medicamentos</t>
  </si>
  <si>
    <t>Trigo y maíz</t>
  </si>
  <si>
    <t>Cartón y papel elaborados, y otros</t>
  </si>
  <si>
    <t>Maquinaria para la minería y la construcción</t>
  </si>
  <si>
    <t>Perfumes</t>
  </si>
  <si>
    <t>Fibra y tejido</t>
  </si>
  <si>
    <t>Aparatos médicos</t>
  </si>
  <si>
    <t>Aparatos electrónicos de comunicación</t>
  </si>
  <si>
    <t>Electrodomésticos</t>
  </si>
  <si>
    <t>Computadores</t>
  </si>
  <si>
    <t>Partes y piezas de maquinaria para la minería y la construcción</t>
  </si>
  <si>
    <t>Equipos computacionales</t>
  </si>
  <si>
    <t>Gas natural gaseoso</t>
  </si>
  <si>
    <t>Aceite lubricante</t>
  </si>
  <si>
    <t>Bombas y compresores</t>
  </si>
  <si>
    <t>Buses</t>
  </si>
  <si>
    <t>Bebidas y alcoholes</t>
  </si>
  <si>
    <t>Gas licuado</t>
  </si>
  <si>
    <t>Azúcar y endulzante</t>
  </si>
  <si>
    <t>Aparatos de control eléctrico</t>
  </si>
  <si>
    <t>Televisores</t>
  </si>
  <si>
    <t>Motores y turbinas</t>
  </si>
  <si>
    <t>Otros vehículos de transporte</t>
  </si>
  <si>
    <t>Calderas de vapor</t>
  </si>
  <si>
    <t>China</t>
  </si>
  <si>
    <t>Estados Unidos</t>
  </si>
  <si>
    <t>Unión Europea</t>
  </si>
  <si>
    <t>Japón</t>
  </si>
  <si>
    <t>Mercosur</t>
  </si>
  <si>
    <t>Corea del Sur</t>
  </si>
  <si>
    <t>Alianza del Pacífico</t>
  </si>
  <si>
    <t>Canadá</t>
  </si>
  <si>
    <t>India</t>
  </si>
  <si>
    <t>EFTA</t>
  </si>
  <si>
    <t>Centro América</t>
  </si>
  <si>
    <t>Reino Unido</t>
  </si>
  <si>
    <t>Tailandia</t>
  </si>
  <si>
    <t>Ecuador</t>
  </si>
  <si>
    <t>Bolivia</t>
  </si>
  <si>
    <t>Vietnam</t>
  </si>
  <si>
    <t>Panamá</t>
  </si>
  <si>
    <t>P4</t>
  </si>
  <si>
    <t>Malasia</t>
  </si>
  <si>
    <t>Australia</t>
  </si>
  <si>
    <t>Indonesia</t>
  </si>
  <si>
    <t>Turquía</t>
  </si>
  <si>
    <t>Venezuela</t>
  </si>
  <si>
    <t>Hong Kong</t>
  </si>
  <si>
    <t>Cuba</t>
  </si>
  <si>
    <t>Sin Acuerdo</t>
  </si>
  <si>
    <t>Servicio</t>
  </si>
  <si>
    <t>Servicios de suministro de sedes (hosting) para sitios Web y correo electrónico</t>
  </si>
  <si>
    <t>Servicios de mantenimiento y reparación de aviones, helicópteros y otros aparatos aéreos</t>
  </si>
  <si>
    <t>Servicios de apoyo técnico en Computación e Informática (mantenimiento y reparación), por vía remota (Internet)</t>
  </si>
  <si>
    <t>Servicios de asesoría en gestión de la comercialización de empresas (marketing)</t>
  </si>
  <si>
    <t>Servicios de asesoría en tecnologías de la información</t>
  </si>
  <si>
    <t>Servicios de corretaje de reaseguros</t>
  </si>
  <si>
    <t>Servicios de investigación y desarrollo en la química y la biología</t>
  </si>
  <si>
    <t>Servicios de Comisionista Comercial</t>
  </si>
  <si>
    <t>Servicios de estudios de mercado</t>
  </si>
  <si>
    <t>Servicios en diseño y desarrollo de aplicaciones de tecnologías de información</t>
  </si>
  <si>
    <t>Servicios de suministro de infraestructura para operar tecnologías de la información</t>
  </si>
  <si>
    <t>Servicios de asesoría en gestión administrativa de empresas</t>
  </si>
  <si>
    <t>Servicios de asesoría en gestión financiera de empresas</t>
  </si>
  <si>
    <t>Servicios de diseño de software original</t>
  </si>
  <si>
    <t>Antofagasta</t>
  </si>
  <si>
    <t>Metropolitana</t>
  </si>
  <si>
    <t>Valparaíso</t>
  </si>
  <si>
    <t>Los Lagos</t>
  </si>
  <si>
    <t>Biobío</t>
  </si>
  <si>
    <t>Atacama</t>
  </si>
  <si>
    <t>O`Higgins</t>
  </si>
  <si>
    <t>Tarapacá</t>
  </si>
  <si>
    <t>Coquimbo</t>
  </si>
  <si>
    <t>Maule</t>
  </si>
  <si>
    <t>Magallanes</t>
  </si>
  <si>
    <t>Ñuble</t>
  </si>
  <si>
    <t>La Araucanía</t>
  </si>
  <si>
    <t>Los Ríos</t>
  </si>
  <si>
    <t>Aysén</t>
  </si>
  <si>
    <t>Arica y Parinacota</t>
  </si>
  <si>
    <t>Mercancía Extranjera Nacionalizada</t>
  </si>
  <si>
    <t>CIFRAS EN US$ MILLONES</t>
  </si>
  <si>
    <t xml:space="preserve">EXPORTACIONES CHILENAS POR INDUSTRIA </t>
  </si>
  <si>
    <t>IMPORTACIONES CHILENAS POR CATEGORÍA DE BIEN</t>
  </si>
  <si>
    <t>EXPORTACIONES CHILENAS DE BIENES POR SECTOR</t>
  </si>
  <si>
    <t>IMPORTACIONES CHILENAS DE BIENES POR SECTOR</t>
  </si>
  <si>
    <t xml:space="preserve">IMPORTACIONES CHILENAS SEGÚN SOCIO COMERCIAL </t>
  </si>
  <si>
    <t>Fuente: SUBREI, con cifras del Servicio Nacional de Aduanas.</t>
  </si>
  <si>
    <t>Cuadro 8</t>
  </si>
  <si>
    <t>Cuadro 9</t>
  </si>
  <si>
    <t>EXPORTACIONES CHILENAS DE SERVICIOS NO TRADICIONALES</t>
  </si>
  <si>
    <t>INTERCAMBIO COMERCIAL DE CHILE - BIENES</t>
  </si>
  <si>
    <t>Tabla de Cuadros:</t>
  </si>
  <si>
    <t xml:space="preserve">*Un producto exportado corresponde a Mercancía Extranjera Nacionalizada cuando ha ingresado a Chile desde el exterior, pagando sus derechos de importación, para luego ser exportado a otro destino. </t>
  </si>
  <si>
    <t>* Se consideran como servicios no tradicionales, a aquellos agrupados bajo la partida 0025 del Arancel Aduanero d+B69e la República de Chile, que cuentan con la calificación de servicio exportable realizada por el Servicio Nacional de Aduanas. Se utiliza esta clasificación pues es la única cifra oficial que permite medir en forma periódica las exportaciones de servicios a nivel de tipo de prestación, empresas exportadoras, países de destino y región de origen.</t>
  </si>
  <si>
    <t>Cifras provisionales, sujetas a variaciones y correcciones de valor que se puedan realizar a los documentos aduaneros en forma posterior a su emisión y publicación.</t>
  </si>
  <si>
    <t>Fuente: SUBREI, con cifras del Banco Central de Chile.</t>
  </si>
  <si>
    <t>EXPORTACIONES CHILENAS DE SERVICIOS NO TRADICIONALES* (TOP25)</t>
  </si>
  <si>
    <t xml:space="preserve">Acuerdo Económico 
Comercial </t>
  </si>
  <si>
    <t>% Var.
'23/'22</t>
  </si>
  <si>
    <t>US$ DIF.
'23/'22</t>
  </si>
  <si>
    <t>% Part.
2023</t>
  </si>
  <si>
    <t>Servicios de soporte logístico inbound y outbound</t>
  </si>
  <si>
    <t>Cuadro 10</t>
  </si>
  <si>
    <t>Región de origen</t>
  </si>
  <si>
    <r>
      <t xml:space="preserve">Informe elaborado con cifras del </t>
    </r>
    <r>
      <rPr>
        <b/>
        <sz val="10"/>
        <color theme="1"/>
        <rFont val="Arial Narrow"/>
        <family val="2"/>
      </rPr>
      <t>Banco Central de Chile</t>
    </r>
    <r>
      <rPr>
        <sz val="10"/>
        <color theme="1"/>
        <rFont val="Arial Narrow"/>
        <family val="2"/>
      </rPr>
      <t xml:space="preserve">, el </t>
    </r>
    <r>
      <rPr>
        <b/>
        <sz val="10"/>
        <color theme="1"/>
        <rFont val="Arial Narrow"/>
        <family val="2"/>
      </rPr>
      <t>Servicio Nacional de Aduanas</t>
    </r>
    <r>
      <rPr>
        <sz val="10"/>
        <color theme="1"/>
        <rFont val="Arial Narrow"/>
        <family val="2"/>
      </rPr>
      <t xml:space="preserve"> y el </t>
    </r>
    <r>
      <rPr>
        <b/>
        <sz val="10"/>
        <color theme="1"/>
        <rFont val="Arial Narrow"/>
        <family val="2"/>
      </rPr>
      <t>Servicio de Impuestos Internos</t>
    </r>
    <r>
      <rPr>
        <sz val="10"/>
        <color theme="1"/>
        <rFont val="Arial Narrow"/>
        <family val="2"/>
      </rPr>
      <t xml:space="preserve">.
Las cifras publicadas por los organismos compiladores mencionados difieren entre sí, debido a la cobertura sectorial y geográfica que cada fuente considera, en función de las metodologías de trabajo que rigen su respectiva compilación estadística, po rtanto sus totales no son comparables. 
Igualmente, se debe considerar que todas las cifras del presente informe están sujetas a las variaciones y correcciones de valor que se puedan realizar a los documentos aduaneros en forma posterior a su emisión y publicación.
Elaborado por el Departamento de Información Comercial y Análisis de Datos, Dirección de Estudios, SUBREI.
</t>
    </r>
  </si>
  <si>
    <t>Total exportaciones mineras</t>
  </si>
  <si>
    <t>Total exportaciones de cobre</t>
  </si>
  <si>
    <t>Total exportaciones resto de minería</t>
  </si>
  <si>
    <t>Total exportaciones no mineras</t>
  </si>
  <si>
    <t>Total exportaciones silvoagropecuarias</t>
  </si>
  <si>
    <t>Frutas</t>
  </si>
  <si>
    <t>Total exportaciones industriales</t>
  </si>
  <si>
    <t>Alimentos</t>
  </si>
  <si>
    <t xml:space="preserve">       Salmón</t>
  </si>
  <si>
    <t>Forestal y muebles de la madera</t>
  </si>
  <si>
    <t>Químicos</t>
  </si>
  <si>
    <t>Productos metálicos, maquinaria y equipos</t>
  </si>
  <si>
    <t>EXPORTACIONES</t>
  </si>
  <si>
    <t>Total Intercambio Comercial</t>
  </si>
  <si>
    <t>Arándano</t>
  </si>
  <si>
    <t xml:space="preserve">Abonos </t>
  </si>
  <si>
    <t xml:space="preserve">Carne de ave </t>
  </si>
  <si>
    <t xml:space="preserve">Cartulina </t>
  </si>
  <si>
    <t xml:space="preserve">Neumáticos </t>
  </si>
  <si>
    <t xml:space="preserve">Madera contrachapada </t>
  </si>
  <si>
    <t xml:space="preserve">Fruta congelada </t>
  </si>
  <si>
    <t xml:space="preserve">Harina de pescado </t>
  </si>
  <si>
    <t xml:space="preserve">Vino a granel y otros </t>
  </si>
  <si>
    <t xml:space="preserve">Fruta deshidratada </t>
  </si>
  <si>
    <t xml:space="preserve">Celulosa cruda de conífera </t>
  </si>
  <si>
    <t xml:space="preserve">Nitrato de potasio </t>
  </si>
  <si>
    <t xml:space="preserve">Kiwi </t>
  </si>
  <si>
    <t>% Var.
'2023/2022</t>
  </si>
  <si>
    <t>US$ Dif.
'2023/2022</t>
  </si>
  <si>
    <t xml:space="preserve">Celulosa </t>
  </si>
  <si>
    <t>IMPORTACIONES
US$ Millones</t>
  </si>
  <si>
    <t>Total importaciones de bienes (CIF) </t>
  </si>
  <si>
    <t>      Bienes de consumo</t>
  </si>
  <si>
    <t>            Durables</t>
  </si>
  <si>
    <t>            Semidurables</t>
  </si>
  <si>
    <t>      Bienes intermedios</t>
  </si>
  <si>
    <t>            Productos energéticos</t>
  </si>
  <si>
    <t>            Resto bienes intermedios</t>
  </si>
  <si>
    <t>      Bienes de capital</t>
  </si>
  <si>
    <t>            Camiones y vehículos de carga</t>
  </si>
  <si>
    <t>            Maquinaria para la minería y la construcción</t>
  </si>
  <si>
    <t>Servicios de asesoría en gestión de proyectos de ingeniería</t>
  </si>
  <si>
    <t>Servicios de distribución de cuotas de fondos de inversión extranjeros, tanto en el mercado local como internacional</t>
  </si>
  <si>
    <t>Servicios de procesamiento de información</t>
  </si>
  <si>
    <t xml:space="preserve">EXPORTACIONES CHILENAS TOTALES Y DE SERVICIOS NO TRADICIONALES, SEGÚN SOCIO COMERCIAL </t>
  </si>
  <si>
    <t>EXPORTACIONES CHILENAS TOTALES Y DE SERVICIOS NO TRADICIONALES POR REGIÓN</t>
  </si>
  <si>
    <t>Total exportaciones de carbonato de litio</t>
  </si>
  <si>
    <t>EXPORTACIONES CHILENAS NO COBRE, NO CARBONATO DE LITIO, NO CELULOSA, POR SOCIO COMERCIAL</t>
  </si>
  <si>
    <t>EXPORTACIONES CHILENAS NO COBRE, NO CARBONATO DE LITIO, NO CELULOSA, POR REGIÓN</t>
  </si>
  <si>
    <t>Cuadro 11</t>
  </si>
  <si>
    <t>Servicio completo de publicidad</t>
  </si>
  <si>
    <t>Servicios de administración de carteras de inversiones extranjeras en el extranjero</t>
  </si>
  <si>
    <t>Servicios de cobro y pagos a clientes y proveedores de empresas extranjeras</t>
  </si>
  <si>
    <t>Servicios de apoyo educativos</t>
  </si>
  <si>
    <t>Servicios de asesoría en ingeniería aplicada a la minería</t>
  </si>
  <si>
    <t>Servicios profesionales de gerenciamiento corporativo de alto valor</t>
  </si>
  <si>
    <t>Servicios de revisión de cuentas</t>
  </si>
  <si>
    <t>Enero-Agosto</t>
  </si>
  <si>
    <t>Agosto</t>
  </si>
  <si>
    <t>Enero - Agosto</t>
  </si>
  <si>
    <t>-</t>
  </si>
  <si>
    <t>Informe Mensual de Comercio Exterior de Chile - AGOSTO DE 2023</t>
  </si>
  <si>
    <t>Total general</t>
  </si>
  <si>
    <t>Exportaciones tradicionales</t>
  </si>
  <si>
    <t>Exportaciones no tradicionales</t>
  </si>
  <si>
    <t>Exportaciones tradicionales: Incluye cobre, celulosa y carbonato de litio.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</si>
</sst>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 #,##0_ ;_ * \-#,##0_ ;_ * &quot;-&quot;_ ;_ @_ "/>
    <numFmt numFmtId="164" formatCode="0.0%"/>
    <numFmt numFmtId="165" formatCode="#,##0.0"/>
    <numFmt numFmtId="166" formatCode="#,##0.0_ ;\-#,##0.0\ "/>
    <numFmt numFmtId="167" formatCode="#,##0.00_ ;\-#,##0.00\ "/>
    <numFmt numFmtId="168" formatCode="0.000%"/>
    <numFmt numFmtId="169" formatCode="0.0000%"/>
    <numFmt numFmtId="170" formatCode="#,##0.000"/>
    <numFmt numFmtId="171" formatCode="_-* #,##0\ _€_-;\-* #,##0\ _€_-;_-* &quot;-&quot;\ _€_-;_-@_-"/>
  </numFmts>
  <fonts count="17" x14ac:knownFonts="1">
    <font>
      <sz val="11"/>
      <color theme="1"/>
      <name val="Calibri"/>
      <family val="2"/>
      <scheme val="minor"/>
    </font>
    <font>
      <sz val="11"/>
      <color theme="1"/>
      <name val="Calibri"/>
      <family val="2"/>
      <scheme val="minor"/>
    </font>
    <font>
      <sz val="10"/>
      <name val="Arial"/>
      <family val="2"/>
    </font>
    <font>
      <b/>
      <sz val="8"/>
      <color theme="0"/>
      <name val="Arial Narrow"/>
      <family val="2"/>
    </font>
    <font>
      <sz val="8"/>
      <color theme="0"/>
      <name val="Arial Narrow"/>
      <family val="2"/>
    </font>
    <font>
      <sz val="8"/>
      <name val="Arial Narrow"/>
      <family val="2"/>
    </font>
    <font>
      <b/>
      <sz val="8"/>
      <name val="Arial Narrow"/>
      <family val="2"/>
    </font>
    <font>
      <sz val="11"/>
      <color rgb="FF000000"/>
      <name val="Calibri"/>
      <family val="2"/>
    </font>
    <font>
      <b/>
      <sz val="8"/>
      <color rgb="FFFFFFFF"/>
      <name val="Arial Narrow"/>
      <family val="2"/>
    </font>
    <font>
      <sz val="8"/>
      <color theme="1"/>
      <name val="Arial Narrow"/>
      <family val="2"/>
    </font>
    <font>
      <b/>
      <sz val="8"/>
      <color theme="1"/>
      <name val="Arial Narrow"/>
      <family val="2"/>
    </font>
    <font>
      <b/>
      <sz val="10"/>
      <color rgb="FF00586E"/>
      <name val="Arial Narrow"/>
      <family val="2"/>
    </font>
    <font>
      <u/>
      <sz val="11"/>
      <color theme="10"/>
      <name val="Calibri"/>
      <family val="2"/>
      <scheme val="minor"/>
    </font>
    <font>
      <sz val="10"/>
      <color theme="1"/>
      <name val="Arial Narrow"/>
      <family val="2"/>
    </font>
    <font>
      <u/>
      <sz val="10"/>
      <color theme="10"/>
      <name val="Arial Narrow"/>
      <family val="2"/>
    </font>
    <font>
      <b/>
      <sz val="10"/>
      <color theme="1"/>
      <name val="Arial Narrow"/>
      <family val="2"/>
    </font>
    <font>
      <sz val="8"/>
      <color rgb="FFF0EDE7"/>
      <name val="Arial Narrow"/>
      <family val="2"/>
    </font>
  </fonts>
  <fills count="11">
    <fill>
      <patternFill patternType="none"/>
    </fill>
    <fill>
      <patternFill patternType="gray125"/>
    </fill>
    <fill>
      <patternFill patternType="solid">
        <fgColor rgb="FF78A2AE"/>
        <bgColor indexed="64"/>
      </patternFill>
    </fill>
    <fill>
      <patternFill patternType="solid">
        <fgColor rgb="FFA6BA8B"/>
        <bgColor indexed="64"/>
      </patternFill>
    </fill>
    <fill>
      <patternFill patternType="solid">
        <fgColor rgb="FF81C3B9"/>
        <bgColor indexed="64"/>
      </patternFill>
    </fill>
    <fill>
      <patternFill patternType="solid">
        <fgColor rgb="FFE2F3F6"/>
        <bgColor indexed="64"/>
      </patternFill>
    </fill>
    <fill>
      <patternFill patternType="solid">
        <fgColor rgb="FFF0EDE7"/>
        <bgColor indexed="64"/>
      </patternFill>
    </fill>
    <fill>
      <patternFill patternType="solid">
        <fgColor rgb="FFCBE8EE"/>
        <bgColor indexed="64"/>
      </patternFill>
    </fill>
    <fill>
      <patternFill patternType="solid">
        <fgColor indexed="9"/>
        <bgColor indexed="64"/>
      </patternFill>
    </fill>
    <fill>
      <patternFill patternType="solid">
        <fgColor rgb="FFF47957"/>
        <bgColor indexed="64"/>
      </patternFill>
    </fill>
    <fill>
      <patternFill patternType="solid">
        <fgColor theme="9" tint="0.79998168889431442"/>
        <bgColor indexed="64"/>
      </patternFill>
    </fill>
  </fills>
  <borders count="37">
    <border>
      <left/>
      <right/>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medium">
        <color theme="0"/>
      </bottom>
      <diagonal/>
    </border>
    <border>
      <left/>
      <right/>
      <top/>
      <bottom style="medium">
        <color theme="0"/>
      </bottom>
      <diagonal/>
    </border>
    <border>
      <left/>
      <right style="thin">
        <color theme="0"/>
      </right>
      <top/>
      <bottom style="medium">
        <color theme="0"/>
      </bottom>
      <diagonal/>
    </border>
    <border>
      <left style="thin">
        <color theme="0"/>
      </left>
      <right/>
      <top style="medium">
        <color theme="0"/>
      </top>
      <bottom style="medium">
        <color theme="0"/>
      </bottom>
      <diagonal/>
    </border>
    <border>
      <left/>
      <right/>
      <top style="medium">
        <color theme="0"/>
      </top>
      <bottom style="medium">
        <color theme="0"/>
      </bottom>
      <diagonal/>
    </border>
    <border>
      <left/>
      <right style="thin">
        <color theme="0"/>
      </right>
      <top style="medium">
        <color theme="0"/>
      </top>
      <bottom style="medium">
        <color theme="0"/>
      </bottom>
      <diagonal/>
    </border>
    <border>
      <left style="thin">
        <color theme="0"/>
      </left>
      <right/>
      <top style="medium">
        <color theme="0"/>
      </top>
      <bottom style="thin">
        <color theme="0"/>
      </bottom>
      <diagonal/>
    </border>
    <border>
      <left/>
      <right/>
      <top style="medium">
        <color theme="0"/>
      </top>
      <bottom style="thin">
        <color theme="0"/>
      </bottom>
      <diagonal/>
    </border>
    <border>
      <left style="thin">
        <color rgb="FFE2F3F6"/>
      </left>
      <right/>
      <top style="thin">
        <color rgb="FFE2F3F6"/>
      </top>
      <bottom/>
      <diagonal/>
    </border>
    <border>
      <left/>
      <right/>
      <top style="thin">
        <color rgb="FFE2F3F6"/>
      </top>
      <bottom/>
      <diagonal/>
    </border>
    <border>
      <left style="thin">
        <color rgb="FFE2F3F6"/>
      </left>
      <right/>
      <top/>
      <bottom style="medium">
        <color theme="0"/>
      </bottom>
      <diagonal/>
    </border>
    <border>
      <left/>
      <right style="thin">
        <color rgb="FFE2F3F6"/>
      </right>
      <top/>
      <bottom style="medium">
        <color theme="0"/>
      </bottom>
      <diagonal/>
    </border>
    <border>
      <left style="thin">
        <color rgb="FFE2F3F6"/>
      </left>
      <right/>
      <top/>
      <bottom/>
      <diagonal/>
    </border>
    <border>
      <left/>
      <right style="medium">
        <color theme="0"/>
      </right>
      <top/>
      <bottom/>
      <diagonal/>
    </border>
    <border>
      <left/>
      <right style="thin">
        <color rgb="FFE2F3F6"/>
      </right>
      <top/>
      <bottom/>
      <diagonal/>
    </border>
    <border>
      <left style="thin">
        <color rgb="FFE2F3F6"/>
      </left>
      <right/>
      <top style="medium">
        <color theme="0"/>
      </top>
      <bottom style="medium">
        <color theme="0"/>
      </bottom>
      <diagonal/>
    </border>
    <border>
      <left/>
      <right style="thin">
        <color rgb="FFE2F3F6"/>
      </right>
      <top style="medium">
        <color theme="0"/>
      </top>
      <bottom style="medium">
        <color theme="0"/>
      </bottom>
      <diagonal/>
    </border>
    <border>
      <left style="medium">
        <color rgb="FFF2F2F2"/>
      </left>
      <right style="medium">
        <color rgb="FFF2F2F2"/>
      </right>
      <top style="medium">
        <color rgb="FFF2F2F2"/>
      </top>
      <bottom/>
      <diagonal/>
    </border>
    <border>
      <left style="medium">
        <color rgb="FFF2F2F2"/>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style="medium">
        <color rgb="FFF2F2F2"/>
      </left>
      <right style="medium">
        <color rgb="FFF2F2F2"/>
      </right>
      <top/>
      <bottom style="thick">
        <color rgb="FFFF9900"/>
      </bottom>
      <diagonal/>
    </border>
    <border>
      <left style="thin">
        <color theme="0" tint="-4.9989318521683403E-2"/>
      </left>
      <right style="thin">
        <color theme="0" tint="-4.9989318521683403E-2"/>
      </right>
      <top style="thin">
        <color theme="0" tint="-4.9989318521683403E-2"/>
      </top>
      <bottom style="thick">
        <color rgb="FFFF9900"/>
      </bottom>
      <diagonal/>
    </border>
    <border>
      <left style="thin">
        <color theme="0" tint="-4.9989318521683403E-2"/>
      </left>
      <right style="thin">
        <color theme="0" tint="-4.9989318521683403E-2"/>
      </right>
      <top/>
      <bottom style="thin">
        <color theme="0" tint="-4.9989318521683403E-2"/>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right/>
      <top style="thin">
        <color indexed="64"/>
      </top>
      <bottom style="medium">
        <color indexed="64"/>
      </bottom>
      <diagonal/>
    </border>
    <border>
      <left style="thin">
        <color theme="0" tint="-4.9989318521683403E-2"/>
      </left>
      <right style="thin">
        <color theme="0" tint="-4.9989318521683403E-2"/>
      </right>
      <top style="thin">
        <color indexed="64"/>
      </top>
      <bottom style="medium">
        <color indexed="64"/>
      </bottom>
      <diagonal/>
    </border>
    <border>
      <left style="thin">
        <color theme="0" tint="-4.9989318521683403E-2"/>
      </left>
      <right style="thin">
        <color theme="0" tint="-4.9989318521683403E-2"/>
      </right>
      <top style="thin">
        <color theme="0" tint="-4.9989318521683403E-2"/>
      </top>
      <bottom style="thick">
        <color theme="5" tint="0.39994506668294322"/>
      </bottom>
      <diagonal/>
    </border>
    <border>
      <left/>
      <right style="thin">
        <color theme="0"/>
      </right>
      <top style="medium">
        <color theme="0"/>
      </top>
      <bottom style="thin">
        <color theme="0"/>
      </bottom>
      <diagonal/>
    </border>
    <border>
      <left/>
      <right/>
      <top/>
      <bottom style="thin">
        <color theme="0"/>
      </bottom>
      <diagonal/>
    </border>
  </borders>
  <cellStyleXfs count="8">
    <xf numFmtId="0" fontId="0" fillId="0" borderId="0"/>
    <xf numFmtId="41" fontId="1" fillId="0" borderId="0" applyFont="0" applyFill="0" applyBorder="0" applyAlignment="0" applyProtection="0"/>
    <xf numFmtId="9" fontId="1" fillId="0" borderId="0" applyFont="0" applyFill="0" applyBorder="0" applyAlignment="0" applyProtection="0"/>
    <xf numFmtId="0" fontId="2" fillId="0" borderId="0"/>
    <xf numFmtId="9" fontId="2" fillId="0" borderId="0" applyFont="0" applyFill="0" applyBorder="0" applyAlignment="0" applyProtection="0"/>
    <xf numFmtId="0" fontId="7" fillId="0" borderId="0"/>
    <xf numFmtId="0" fontId="12" fillId="0" borderId="0" applyNumberFormat="0" applyFill="0" applyBorder="0" applyAlignment="0" applyProtection="0"/>
    <xf numFmtId="171" fontId="1" fillId="0" borderId="0" applyFont="0" applyFill="0" applyBorder="0" applyAlignment="0" applyProtection="0"/>
  </cellStyleXfs>
  <cellXfs count="235">
    <xf numFmtId="0" fontId="0" fillId="0" borderId="0" xfId="0"/>
    <xf numFmtId="0" fontId="3" fillId="2" borderId="7" xfId="3" applyFont="1" applyFill="1" applyBorder="1" applyAlignment="1">
      <alignment horizontal="center" vertical="center"/>
    </xf>
    <xf numFmtId="0" fontId="3" fillId="2" borderId="8" xfId="3" applyFont="1" applyFill="1" applyBorder="1" applyAlignment="1">
      <alignment horizontal="center" vertical="center"/>
    </xf>
    <xf numFmtId="0" fontId="3" fillId="3" borderId="6" xfId="3" applyFont="1" applyFill="1" applyBorder="1" applyAlignment="1">
      <alignment horizontal="center" vertical="center"/>
    </xf>
    <xf numFmtId="0" fontId="3" fillId="3" borderId="7" xfId="3" applyFont="1" applyFill="1" applyBorder="1" applyAlignment="1">
      <alignment horizontal="center" vertical="center"/>
    </xf>
    <xf numFmtId="0" fontId="3" fillId="3" borderId="8" xfId="3" applyFont="1" applyFill="1" applyBorder="1" applyAlignment="1">
      <alignment horizontal="center" vertical="center"/>
    </xf>
    <xf numFmtId="0" fontId="3" fillId="4" borderId="4" xfId="3" applyFont="1" applyFill="1" applyBorder="1" applyAlignment="1">
      <alignment vertical="center"/>
    </xf>
    <xf numFmtId="0" fontId="4" fillId="4" borderId="0" xfId="3" applyFont="1" applyFill="1"/>
    <xf numFmtId="0" fontId="5" fillId="5" borderId="9" xfId="3" applyFont="1" applyFill="1" applyBorder="1" applyAlignment="1">
      <alignment vertical="center"/>
    </xf>
    <xf numFmtId="0" fontId="5" fillId="5" borderId="10" xfId="3" applyFont="1" applyFill="1" applyBorder="1"/>
    <xf numFmtId="0" fontId="5" fillId="5" borderId="9" xfId="3" applyFont="1" applyFill="1" applyBorder="1"/>
    <xf numFmtId="0" fontId="3" fillId="2" borderId="17" xfId="3" applyFont="1" applyFill="1" applyBorder="1" applyAlignment="1">
      <alignment horizontal="center" vertical="center"/>
    </xf>
    <xf numFmtId="0" fontId="3" fillId="3" borderId="16" xfId="3" applyFont="1" applyFill="1" applyBorder="1" applyAlignment="1">
      <alignment horizontal="center" vertical="center"/>
    </xf>
    <xf numFmtId="0" fontId="3" fillId="3" borderId="17" xfId="3" applyFont="1" applyFill="1" applyBorder="1" applyAlignment="1">
      <alignment horizontal="center" vertical="center"/>
    </xf>
    <xf numFmtId="0" fontId="6" fillId="7" borderId="21" xfId="3" applyFont="1" applyFill="1" applyBorder="1" applyAlignment="1">
      <alignment vertical="center"/>
    </xf>
    <xf numFmtId="0" fontId="5" fillId="7" borderId="10" xfId="3" applyFont="1" applyFill="1" applyBorder="1"/>
    <xf numFmtId="0" fontId="6" fillId="6" borderId="18" xfId="3" applyFont="1" applyFill="1" applyBorder="1" applyAlignment="1">
      <alignment vertical="center"/>
    </xf>
    <xf numFmtId="0" fontId="6" fillId="6" borderId="0" xfId="3" applyFont="1" applyFill="1"/>
    <xf numFmtId="0" fontId="5" fillId="8" borderId="0" xfId="3" applyFont="1" applyFill="1" applyAlignment="1">
      <alignment vertical="center"/>
    </xf>
    <xf numFmtId="0" fontId="3" fillId="2" borderId="29" xfId="0" applyFont="1" applyFill="1" applyBorder="1" applyAlignment="1">
      <alignment horizontal="center" vertical="center" wrapText="1"/>
    </xf>
    <xf numFmtId="0" fontId="3" fillId="2" borderId="29" xfId="0" quotePrefix="1"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29" xfId="0" quotePrefix="1" applyFont="1" applyFill="1" applyBorder="1" applyAlignment="1">
      <alignment horizontal="center" vertical="center" wrapText="1"/>
    </xf>
    <xf numFmtId="0" fontId="9" fillId="10" borderId="30" xfId="0" applyFont="1" applyFill="1" applyBorder="1"/>
    <xf numFmtId="164" fontId="9" fillId="10" borderId="30" xfId="2" applyNumberFormat="1" applyFont="1" applyFill="1" applyBorder="1"/>
    <xf numFmtId="0" fontId="9" fillId="0" borderId="30" xfId="0" applyFont="1" applyBorder="1"/>
    <xf numFmtId="164" fontId="9" fillId="0" borderId="30" xfId="2" applyNumberFormat="1" applyFont="1" applyBorder="1"/>
    <xf numFmtId="0" fontId="5" fillId="0" borderId="32" xfId="3" applyFont="1" applyBorder="1" applyAlignment="1">
      <alignment vertical="center"/>
    </xf>
    <xf numFmtId="0" fontId="10" fillId="0" borderId="33" xfId="0" applyFont="1" applyBorder="1"/>
    <xf numFmtId="164" fontId="10" fillId="0" borderId="33" xfId="2" applyNumberFormat="1" applyFont="1" applyFill="1" applyBorder="1"/>
    <xf numFmtId="0" fontId="10" fillId="0" borderId="33" xfId="0" applyFont="1" applyBorder="1" applyAlignment="1">
      <alignment wrapText="1"/>
    </xf>
    <xf numFmtId="164" fontId="10" fillId="0" borderId="33" xfId="2" applyNumberFormat="1" applyFont="1" applyBorder="1"/>
    <xf numFmtId="0" fontId="9" fillId="0" borderId="0" xfId="0" applyFont="1"/>
    <xf numFmtId="0" fontId="5" fillId="5" borderId="31" xfId="3" applyFont="1" applyFill="1" applyBorder="1"/>
    <xf numFmtId="164" fontId="5" fillId="5" borderId="31" xfId="2" applyNumberFormat="1" applyFont="1" applyFill="1" applyBorder="1" applyAlignment="1">
      <alignment horizontal="right"/>
    </xf>
    <xf numFmtId="0" fontId="13" fillId="0" borderId="0" xfId="0" applyFont="1"/>
    <xf numFmtId="0" fontId="14" fillId="0" borderId="0" xfId="6" applyFont="1"/>
    <xf numFmtId="164" fontId="9" fillId="10" borderId="30" xfId="2" applyNumberFormat="1" applyFont="1" applyFill="1" applyBorder="1" applyAlignment="1">
      <alignment horizontal="right"/>
    </xf>
    <xf numFmtId="164" fontId="9" fillId="0" borderId="30" xfId="2" applyNumberFormat="1" applyFont="1" applyBorder="1" applyAlignment="1">
      <alignment horizontal="right"/>
    </xf>
    <xf numFmtId="164" fontId="9" fillId="10" borderId="30" xfId="2" quotePrefix="1" applyNumberFormat="1" applyFont="1" applyFill="1" applyBorder="1" applyAlignment="1">
      <alignment horizontal="right"/>
    </xf>
    <xf numFmtId="164" fontId="10" fillId="0" borderId="33" xfId="2" applyNumberFormat="1" applyFont="1" applyBorder="1" applyAlignment="1">
      <alignment horizontal="right"/>
    </xf>
    <xf numFmtId="166" fontId="9" fillId="10" borderId="30" xfId="1" applyNumberFormat="1" applyFont="1" applyFill="1" applyBorder="1" applyAlignment="1">
      <alignment horizontal="right"/>
    </xf>
    <xf numFmtId="166" fontId="9" fillId="0" borderId="30" xfId="1" applyNumberFormat="1" applyFont="1" applyBorder="1" applyAlignment="1">
      <alignment horizontal="right"/>
    </xf>
    <xf numFmtId="166" fontId="10" fillId="0" borderId="33" xfId="1" applyNumberFormat="1" applyFont="1" applyBorder="1" applyAlignment="1">
      <alignment horizontal="right"/>
    </xf>
    <xf numFmtId="0" fontId="5" fillId="6" borderId="30" xfId="3" applyFont="1" applyFill="1" applyBorder="1" applyAlignment="1">
      <alignment vertical="center"/>
    </xf>
    <xf numFmtId="164" fontId="5" fillId="6" borderId="30" xfId="2" applyNumberFormat="1" applyFont="1" applyFill="1" applyBorder="1" applyAlignment="1">
      <alignment horizontal="right"/>
    </xf>
    <xf numFmtId="164" fontId="5" fillId="6" borderId="30" xfId="5" applyNumberFormat="1" applyFont="1" applyFill="1" applyBorder="1" applyAlignment="1">
      <alignment horizontal="right" vertical="center" wrapText="1"/>
    </xf>
    <xf numFmtId="0" fontId="3" fillId="2" borderId="34" xfId="0" applyFont="1" applyFill="1" applyBorder="1" applyAlignment="1">
      <alignment horizontal="center" vertical="center" wrapText="1"/>
    </xf>
    <xf numFmtId="0" fontId="3" fillId="2" borderId="34" xfId="0" quotePrefix="1" applyFont="1" applyFill="1" applyBorder="1" applyAlignment="1">
      <alignment horizontal="center" vertical="center" wrapText="1"/>
    </xf>
    <xf numFmtId="0" fontId="3" fillId="3" borderId="34" xfId="0" applyFont="1" applyFill="1" applyBorder="1" applyAlignment="1">
      <alignment horizontal="center" vertical="center" wrapText="1"/>
    </xf>
    <xf numFmtId="0" fontId="3" fillId="3" borderId="34" xfId="0" quotePrefix="1" applyFont="1" applyFill="1" applyBorder="1" applyAlignment="1">
      <alignment horizontal="center" vertical="center" wrapText="1"/>
    </xf>
    <xf numFmtId="0" fontId="5" fillId="6" borderId="9" xfId="3" applyFont="1" applyFill="1" applyBorder="1" applyAlignment="1">
      <alignment vertical="center"/>
    </xf>
    <xf numFmtId="0" fontId="5" fillId="6" borderId="10" xfId="3" applyFont="1" applyFill="1" applyBorder="1"/>
    <xf numFmtId="0" fontId="5" fillId="6" borderId="12" xfId="3" applyFont="1" applyFill="1" applyBorder="1"/>
    <xf numFmtId="0" fontId="5" fillId="6" borderId="13" xfId="3" applyFont="1" applyFill="1" applyBorder="1"/>
    <xf numFmtId="0" fontId="3" fillId="4" borderId="21" xfId="3" applyFont="1" applyFill="1" applyBorder="1" applyAlignment="1">
      <alignment vertical="center"/>
    </xf>
    <xf numFmtId="0" fontId="5" fillId="8" borderId="18" xfId="3" applyFont="1" applyFill="1" applyBorder="1"/>
    <xf numFmtId="0" fontId="6" fillId="6" borderId="18" xfId="3" applyFont="1" applyFill="1" applyBorder="1"/>
    <xf numFmtId="0" fontId="6" fillId="6" borderId="0" xfId="3" applyFont="1" applyFill="1" applyAlignment="1">
      <alignment vertical="center"/>
    </xf>
    <xf numFmtId="0" fontId="6" fillId="5" borderId="18" xfId="3" applyFont="1" applyFill="1" applyBorder="1" applyAlignment="1">
      <alignment vertical="center"/>
    </xf>
    <xf numFmtId="0" fontId="6" fillId="5" borderId="0" xfId="3" applyFont="1" applyFill="1" applyAlignment="1">
      <alignment vertical="center"/>
    </xf>
    <xf numFmtId="0" fontId="5" fillId="8" borderId="18" xfId="3" applyFont="1" applyFill="1" applyBorder="1" applyAlignment="1">
      <alignment vertical="center"/>
    </xf>
    <xf numFmtId="0" fontId="3" fillId="4" borderId="18" xfId="3" applyFont="1" applyFill="1" applyBorder="1" applyAlignment="1">
      <alignment vertical="center"/>
    </xf>
    <xf numFmtId="0" fontId="3" fillId="4" borderId="10" xfId="3" applyFont="1" applyFill="1" applyBorder="1"/>
    <xf numFmtId="0" fontId="9" fillId="0" borderId="0" xfId="0" applyFont="1" applyAlignment="1">
      <alignment horizontal="right"/>
    </xf>
    <xf numFmtId="164" fontId="5" fillId="6" borderId="30" xfId="2" applyNumberFormat="1" applyFont="1" applyFill="1" applyBorder="1" applyAlignment="1">
      <alignment vertical="center"/>
    </xf>
    <xf numFmtId="164" fontId="5" fillId="5" borderId="31" xfId="2" applyNumberFormat="1" applyFont="1" applyFill="1" applyBorder="1"/>
    <xf numFmtId="0" fontId="5" fillId="5" borderId="30" xfId="3" applyFont="1" applyFill="1" applyBorder="1"/>
    <xf numFmtId="164" fontId="5" fillId="5" borderId="30" xfId="2" applyNumberFormat="1" applyFont="1" applyFill="1" applyBorder="1" applyAlignment="1">
      <alignment horizontal="right"/>
    </xf>
    <xf numFmtId="164" fontId="5" fillId="5" borderId="30" xfId="2" applyNumberFormat="1" applyFont="1" applyFill="1" applyBorder="1"/>
    <xf numFmtId="166" fontId="9" fillId="10" borderId="30" xfId="1" applyNumberFormat="1" applyFont="1" applyFill="1" applyBorder="1"/>
    <xf numFmtId="166" fontId="9" fillId="0" borderId="30" xfId="1" applyNumberFormat="1" applyFont="1" applyBorder="1"/>
    <xf numFmtId="166" fontId="10" fillId="0" borderId="33" xfId="1" applyNumberFormat="1" applyFont="1" applyBorder="1"/>
    <xf numFmtId="3" fontId="5" fillId="7" borderId="10" xfId="3" applyNumberFormat="1" applyFont="1" applyFill="1" applyBorder="1" applyAlignment="1">
      <alignment horizontal="center" vertical="center"/>
    </xf>
    <xf numFmtId="3" fontId="5" fillId="7" borderId="22" xfId="3" applyNumberFormat="1" applyFont="1" applyFill="1" applyBorder="1" applyAlignment="1">
      <alignment horizontal="center" vertical="center"/>
    </xf>
    <xf numFmtId="3" fontId="5" fillId="7" borderId="21" xfId="3" applyNumberFormat="1" applyFont="1" applyFill="1" applyBorder="1" applyAlignment="1">
      <alignment horizontal="center" vertical="center"/>
    </xf>
    <xf numFmtId="3" fontId="6" fillId="6" borderId="10" xfId="3" applyNumberFormat="1" applyFont="1" applyFill="1" applyBorder="1" applyAlignment="1">
      <alignment horizontal="center" vertical="center"/>
    </xf>
    <xf numFmtId="3" fontId="6" fillId="6" borderId="22" xfId="3" applyNumberFormat="1" applyFont="1" applyFill="1" applyBorder="1" applyAlignment="1">
      <alignment horizontal="center" vertical="center"/>
    </xf>
    <xf numFmtId="3" fontId="6" fillId="6" borderId="21" xfId="3" applyNumberFormat="1" applyFont="1" applyFill="1" applyBorder="1" applyAlignment="1">
      <alignment horizontal="center" vertical="center"/>
    </xf>
    <xf numFmtId="3" fontId="5" fillId="8" borderId="0" xfId="3" applyNumberFormat="1" applyFont="1" applyFill="1" applyAlignment="1">
      <alignment horizontal="center" vertical="center"/>
    </xf>
    <xf numFmtId="3" fontId="5" fillId="8" borderId="20" xfId="3" applyNumberFormat="1" applyFont="1" applyFill="1" applyBorder="1" applyAlignment="1">
      <alignment horizontal="center" vertical="center"/>
    </xf>
    <xf numFmtId="3" fontId="5" fillId="8" borderId="18" xfId="3" applyNumberFormat="1" applyFont="1" applyFill="1" applyBorder="1" applyAlignment="1">
      <alignment horizontal="center" vertical="center"/>
    </xf>
    <xf numFmtId="164" fontId="6" fillId="6" borderId="10" xfId="3" applyNumberFormat="1" applyFont="1" applyFill="1" applyBorder="1" applyAlignment="1">
      <alignment horizontal="center" vertical="center"/>
    </xf>
    <xf numFmtId="166" fontId="10" fillId="0" borderId="33" xfId="1" applyNumberFormat="1" applyFont="1" applyFill="1" applyBorder="1"/>
    <xf numFmtId="3" fontId="3" fillId="4" borderId="0" xfId="3" applyNumberFormat="1" applyFont="1" applyFill="1" applyAlignment="1">
      <alignment horizontal="center"/>
    </xf>
    <xf numFmtId="3" fontId="5" fillId="5" borderId="10" xfId="3" applyNumberFormat="1" applyFont="1" applyFill="1" applyBorder="1" applyAlignment="1">
      <alignment horizontal="center" vertical="center"/>
    </xf>
    <xf numFmtId="3" fontId="5" fillId="6" borderId="10" xfId="3" applyNumberFormat="1" applyFont="1" applyFill="1" applyBorder="1" applyAlignment="1">
      <alignment horizontal="center" vertical="center"/>
    </xf>
    <xf numFmtId="3" fontId="5" fillId="6" borderId="13" xfId="3" applyNumberFormat="1" applyFont="1" applyFill="1" applyBorder="1" applyAlignment="1">
      <alignment horizontal="center" vertical="center"/>
    </xf>
    <xf numFmtId="164" fontId="3" fillId="4" borderId="0" xfId="2" applyNumberFormat="1" applyFont="1" applyFill="1" applyBorder="1" applyAlignment="1">
      <alignment horizontal="center"/>
    </xf>
    <xf numFmtId="3" fontId="3" fillId="4" borderId="5" xfId="3" applyNumberFormat="1" applyFont="1" applyFill="1" applyBorder="1" applyAlignment="1">
      <alignment horizontal="center"/>
    </xf>
    <xf numFmtId="164" fontId="5" fillId="5" borderId="10" xfId="2" applyNumberFormat="1" applyFont="1" applyFill="1" applyBorder="1" applyAlignment="1">
      <alignment horizontal="center" vertical="center"/>
    </xf>
    <xf numFmtId="3" fontId="5" fillId="5" borderId="11" xfId="3" applyNumberFormat="1" applyFont="1" applyFill="1" applyBorder="1" applyAlignment="1">
      <alignment horizontal="center" vertical="center"/>
    </xf>
    <xf numFmtId="3" fontId="5" fillId="6" borderId="11" xfId="3" applyNumberFormat="1" applyFont="1" applyFill="1" applyBorder="1" applyAlignment="1">
      <alignment horizontal="center" vertical="center"/>
    </xf>
    <xf numFmtId="164" fontId="5" fillId="6" borderId="13" xfId="2" applyNumberFormat="1" applyFont="1" applyFill="1" applyBorder="1" applyAlignment="1">
      <alignment horizontal="center" vertical="center"/>
    </xf>
    <xf numFmtId="3" fontId="5" fillId="6" borderId="35" xfId="3" applyNumberFormat="1" applyFont="1" applyFill="1" applyBorder="1" applyAlignment="1">
      <alignment horizontal="center" vertical="center"/>
    </xf>
    <xf numFmtId="3" fontId="3" fillId="4" borderId="4" xfId="3" applyNumberFormat="1" applyFont="1" applyFill="1" applyBorder="1" applyAlignment="1">
      <alignment horizontal="center"/>
    </xf>
    <xf numFmtId="3" fontId="5" fillId="5" borderId="9" xfId="3" applyNumberFormat="1" applyFont="1" applyFill="1" applyBorder="1" applyAlignment="1">
      <alignment horizontal="center" vertical="center"/>
    </xf>
    <xf numFmtId="3" fontId="5" fillId="6" borderId="9" xfId="3" applyNumberFormat="1" applyFont="1" applyFill="1" applyBorder="1" applyAlignment="1">
      <alignment horizontal="center" vertical="center"/>
    </xf>
    <xf numFmtId="3" fontId="5" fillId="6" borderId="12" xfId="3" applyNumberFormat="1" applyFont="1" applyFill="1" applyBorder="1" applyAlignment="1">
      <alignment horizontal="center" vertical="center"/>
    </xf>
    <xf numFmtId="3" fontId="3" fillId="4" borderId="20" xfId="3" applyNumberFormat="1" applyFont="1" applyFill="1" applyBorder="1" applyAlignment="1">
      <alignment horizontal="center"/>
    </xf>
    <xf numFmtId="3" fontId="3" fillId="4" borderId="18" xfId="3" applyNumberFormat="1" applyFont="1" applyFill="1" applyBorder="1" applyAlignment="1">
      <alignment horizontal="center"/>
    </xf>
    <xf numFmtId="164" fontId="5" fillId="7" borderId="10" xfId="2" applyNumberFormat="1" applyFont="1" applyFill="1" applyBorder="1" applyAlignment="1">
      <alignment horizontal="center" vertical="center"/>
    </xf>
    <xf numFmtId="164" fontId="6" fillId="6" borderId="10" xfId="2" applyNumberFormat="1" applyFont="1" applyFill="1" applyBorder="1" applyAlignment="1">
      <alignment horizontal="center" vertical="center"/>
    </xf>
    <xf numFmtId="164" fontId="5" fillId="8" borderId="19" xfId="2" applyNumberFormat="1" applyFont="1" applyFill="1" applyBorder="1" applyAlignment="1">
      <alignment horizontal="center" vertical="center"/>
    </xf>
    <xf numFmtId="3" fontId="3" fillId="4" borderId="10" xfId="3" applyNumberFormat="1" applyFont="1" applyFill="1" applyBorder="1" applyAlignment="1">
      <alignment horizontal="center" vertical="center"/>
    </xf>
    <xf numFmtId="3" fontId="3" fillId="4" borderId="22" xfId="3" applyNumberFormat="1" applyFont="1" applyFill="1" applyBorder="1" applyAlignment="1">
      <alignment horizontal="center" vertical="center"/>
    </xf>
    <xf numFmtId="3" fontId="3" fillId="4" borderId="21" xfId="3" applyNumberFormat="1" applyFont="1" applyFill="1" applyBorder="1" applyAlignment="1">
      <alignment horizontal="center" vertical="center"/>
    </xf>
    <xf numFmtId="164" fontId="3" fillId="4" borderId="10" xfId="2" applyNumberFormat="1" applyFont="1" applyFill="1" applyBorder="1" applyAlignment="1">
      <alignment horizontal="center" vertical="center"/>
    </xf>
    <xf numFmtId="3" fontId="6" fillId="5" borderId="10" xfId="3" applyNumberFormat="1" applyFont="1" applyFill="1" applyBorder="1" applyAlignment="1">
      <alignment horizontal="center" vertical="center"/>
    </xf>
    <xf numFmtId="3" fontId="6" fillId="5" borderId="22" xfId="3" applyNumberFormat="1" applyFont="1" applyFill="1" applyBorder="1" applyAlignment="1">
      <alignment horizontal="center" vertical="center"/>
    </xf>
    <xf numFmtId="3" fontId="6" fillId="5" borderId="21" xfId="3" applyNumberFormat="1" applyFont="1" applyFill="1" applyBorder="1" applyAlignment="1">
      <alignment horizontal="center" vertical="center"/>
    </xf>
    <xf numFmtId="164" fontId="6" fillId="5" borderId="10" xfId="2" applyNumberFormat="1" applyFont="1" applyFill="1" applyBorder="1" applyAlignment="1">
      <alignment horizontal="center" vertical="center"/>
    </xf>
    <xf numFmtId="3" fontId="5" fillId="5" borderId="30" xfId="1" applyNumberFormat="1" applyFont="1" applyFill="1" applyBorder="1" applyAlignment="1">
      <alignment horizontal="right"/>
    </xf>
    <xf numFmtId="3" fontId="5" fillId="6" borderId="30" xfId="1" applyNumberFormat="1" applyFont="1" applyFill="1" applyBorder="1" applyAlignment="1">
      <alignment horizontal="right" vertical="center" wrapText="1"/>
    </xf>
    <xf numFmtId="3" fontId="5" fillId="5" borderId="31" xfId="1" applyNumberFormat="1" applyFont="1" applyFill="1" applyBorder="1" applyAlignment="1">
      <alignment horizontal="right"/>
    </xf>
    <xf numFmtId="3" fontId="5" fillId="5" borderId="30" xfId="3" applyNumberFormat="1" applyFont="1" applyFill="1" applyBorder="1" applyAlignment="1">
      <alignment horizontal="center"/>
    </xf>
    <xf numFmtId="3" fontId="5" fillId="5" borderId="30" xfId="1" applyNumberFormat="1" applyFont="1" applyFill="1" applyBorder="1" applyAlignment="1">
      <alignment horizontal="center"/>
    </xf>
    <xf numFmtId="3" fontId="5" fillId="6" borderId="30" xfId="3" applyNumberFormat="1" applyFont="1" applyFill="1" applyBorder="1" applyAlignment="1">
      <alignment horizontal="center"/>
    </xf>
    <xf numFmtId="164" fontId="5" fillId="6" borderId="30" xfId="2" applyNumberFormat="1" applyFont="1" applyFill="1" applyBorder="1" applyAlignment="1">
      <alignment horizontal="center"/>
    </xf>
    <xf numFmtId="164" fontId="5" fillId="6" borderId="30" xfId="5" applyNumberFormat="1" applyFont="1" applyFill="1" applyBorder="1" applyAlignment="1">
      <alignment horizontal="center" vertical="center" wrapText="1"/>
    </xf>
    <xf numFmtId="3" fontId="5" fillId="6" borderId="30" xfId="1" applyNumberFormat="1" applyFont="1" applyFill="1" applyBorder="1" applyAlignment="1">
      <alignment horizontal="center" vertical="center" wrapText="1"/>
    </xf>
    <xf numFmtId="164" fontId="5" fillId="6" borderId="30" xfId="2" applyNumberFormat="1" applyFont="1" applyFill="1" applyBorder="1" applyAlignment="1">
      <alignment horizontal="center" vertical="center"/>
    </xf>
    <xf numFmtId="3" fontId="5" fillId="5" borderId="31" xfId="3" applyNumberFormat="1" applyFont="1" applyFill="1" applyBorder="1" applyAlignment="1">
      <alignment horizontal="center"/>
    </xf>
    <xf numFmtId="164" fontId="5" fillId="5" borderId="31" xfId="2" applyNumberFormat="1" applyFont="1" applyFill="1" applyBorder="1" applyAlignment="1">
      <alignment horizontal="center"/>
    </xf>
    <xf numFmtId="3" fontId="5" fillId="5" borderId="31" xfId="1" applyNumberFormat="1" applyFont="1" applyFill="1" applyBorder="1" applyAlignment="1">
      <alignment horizontal="center"/>
    </xf>
    <xf numFmtId="0" fontId="5" fillId="5" borderId="30" xfId="3" applyFont="1" applyFill="1" applyBorder="1" applyAlignment="1">
      <alignment horizontal="left"/>
    </xf>
    <xf numFmtId="0" fontId="5" fillId="6" borderId="30" xfId="3" applyFont="1" applyFill="1" applyBorder="1" applyAlignment="1">
      <alignment horizontal="left" vertical="center"/>
    </xf>
    <xf numFmtId="0" fontId="5" fillId="5" borderId="31" xfId="3" applyFont="1" applyFill="1" applyBorder="1" applyAlignment="1">
      <alignment horizontal="left"/>
    </xf>
    <xf numFmtId="3" fontId="6" fillId="0" borderId="32" xfId="1" applyNumberFormat="1" applyFont="1" applyFill="1" applyBorder="1" applyAlignment="1">
      <alignment horizontal="right" vertical="center" wrapText="1"/>
    </xf>
    <xf numFmtId="164" fontId="5" fillId="0" borderId="32" xfId="3" applyNumberFormat="1" applyFont="1" applyBorder="1" applyAlignment="1">
      <alignment vertical="center"/>
    </xf>
    <xf numFmtId="3" fontId="6" fillId="0" borderId="32" xfId="3" applyNumberFormat="1" applyFont="1" applyBorder="1" applyAlignment="1">
      <alignment horizontal="center" vertical="center" wrapText="1"/>
    </xf>
    <xf numFmtId="3" fontId="6" fillId="0" borderId="32" xfId="1" applyNumberFormat="1" applyFont="1" applyFill="1" applyBorder="1" applyAlignment="1">
      <alignment horizontal="center" vertical="center" wrapText="1"/>
    </xf>
    <xf numFmtId="164" fontId="6" fillId="0" borderId="32" xfId="2" applyNumberFormat="1" applyFont="1" applyFill="1" applyBorder="1" applyAlignment="1">
      <alignment horizontal="center" vertical="center" wrapText="1"/>
    </xf>
    <xf numFmtId="165" fontId="5" fillId="5" borderId="31" xfId="3" applyNumberFormat="1" applyFont="1" applyFill="1" applyBorder="1" applyAlignment="1">
      <alignment horizontal="center"/>
    </xf>
    <xf numFmtId="165" fontId="5" fillId="6" borderId="30" xfId="3" applyNumberFormat="1" applyFont="1" applyFill="1" applyBorder="1" applyAlignment="1">
      <alignment horizontal="center"/>
    </xf>
    <xf numFmtId="10" fontId="5" fillId="5" borderId="31" xfId="2" applyNumberFormat="1" applyFont="1" applyFill="1" applyBorder="1" applyAlignment="1">
      <alignment horizontal="center"/>
    </xf>
    <xf numFmtId="3" fontId="5" fillId="6" borderId="30" xfId="1" applyNumberFormat="1" applyFont="1" applyFill="1" applyBorder="1" applyAlignment="1">
      <alignment horizontal="right"/>
    </xf>
    <xf numFmtId="3" fontId="6" fillId="0" borderId="32" xfId="1" applyNumberFormat="1" applyFont="1" applyBorder="1" applyAlignment="1">
      <alignment horizontal="right" vertical="center" wrapText="1"/>
    </xf>
    <xf numFmtId="10" fontId="5" fillId="6" borderId="30" xfId="2" applyNumberFormat="1" applyFont="1" applyFill="1" applyBorder="1" applyAlignment="1">
      <alignment vertical="center"/>
    </xf>
    <xf numFmtId="3" fontId="9" fillId="0" borderId="30" xfId="1" applyNumberFormat="1" applyFont="1" applyBorder="1"/>
    <xf numFmtId="10" fontId="9" fillId="10" borderId="30" xfId="2" applyNumberFormat="1" applyFont="1" applyFill="1" applyBorder="1"/>
    <xf numFmtId="10" fontId="9" fillId="0" borderId="30" xfId="2" applyNumberFormat="1" applyFont="1" applyBorder="1"/>
    <xf numFmtId="3" fontId="9" fillId="0" borderId="0" xfId="0" applyNumberFormat="1" applyFont="1"/>
    <xf numFmtId="165" fontId="9" fillId="0" borderId="30" xfId="1" applyNumberFormat="1" applyFont="1" applyBorder="1" applyAlignment="1">
      <alignment horizontal="right"/>
    </xf>
    <xf numFmtId="0" fontId="9" fillId="0" borderId="0" xfId="0" applyFont="1" applyAlignment="1">
      <alignment horizontal="left"/>
    </xf>
    <xf numFmtId="167" fontId="9" fillId="10" borderId="30" xfId="1" applyNumberFormat="1" applyFont="1" applyFill="1" applyBorder="1" applyAlignment="1">
      <alignment horizontal="right"/>
    </xf>
    <xf numFmtId="164" fontId="5" fillId="0" borderId="32" xfId="3" applyNumberFormat="1" applyFont="1" applyBorder="1" applyAlignment="1">
      <alignment horizontal="center" vertical="center"/>
    </xf>
    <xf numFmtId="4" fontId="5" fillId="6" borderId="30" xfId="3" applyNumberFormat="1" applyFont="1" applyFill="1" applyBorder="1" applyAlignment="1">
      <alignment horizontal="center"/>
    </xf>
    <xf numFmtId="10" fontId="5" fillId="6" borderId="30" xfId="2" applyNumberFormat="1" applyFont="1" applyFill="1" applyBorder="1" applyAlignment="1">
      <alignment horizontal="center" vertical="center"/>
    </xf>
    <xf numFmtId="3" fontId="9" fillId="10" borderId="30" xfId="1" applyNumberFormat="1" applyFont="1" applyFill="1" applyBorder="1"/>
    <xf numFmtId="4" fontId="9" fillId="10" borderId="30" xfId="1" applyNumberFormat="1" applyFont="1" applyFill="1" applyBorder="1" applyAlignment="1">
      <alignment horizontal="right"/>
    </xf>
    <xf numFmtId="164" fontId="5" fillId="5" borderId="30" xfId="2" applyNumberFormat="1" applyFont="1" applyFill="1" applyBorder="1" applyAlignment="1">
      <alignment horizontal="center"/>
    </xf>
    <xf numFmtId="168" fontId="5" fillId="6" borderId="30" xfId="2" applyNumberFormat="1" applyFont="1" applyFill="1" applyBorder="1" applyAlignment="1">
      <alignment horizontal="center" vertical="center"/>
    </xf>
    <xf numFmtId="169" fontId="5" fillId="5" borderId="31" xfId="2" applyNumberFormat="1" applyFont="1" applyFill="1" applyBorder="1" applyAlignment="1">
      <alignment horizontal="center"/>
    </xf>
    <xf numFmtId="4" fontId="5" fillId="5" borderId="31" xfId="3" applyNumberFormat="1" applyFont="1" applyFill="1" applyBorder="1" applyAlignment="1">
      <alignment horizontal="center"/>
    </xf>
    <xf numFmtId="168" fontId="9" fillId="0" borderId="30" xfId="2" applyNumberFormat="1" applyFont="1" applyBorder="1"/>
    <xf numFmtId="4" fontId="9" fillId="0" borderId="30" xfId="1" applyNumberFormat="1" applyFont="1" applyBorder="1" applyAlignment="1">
      <alignment horizontal="right"/>
    </xf>
    <xf numFmtId="9" fontId="5" fillId="6" borderId="30" xfId="5" applyNumberFormat="1" applyFont="1" applyFill="1" applyBorder="1" applyAlignment="1">
      <alignment horizontal="center" vertical="center" wrapText="1"/>
    </xf>
    <xf numFmtId="9" fontId="6" fillId="0" borderId="32" xfId="2" applyFont="1" applyFill="1" applyBorder="1" applyAlignment="1">
      <alignment horizontal="center" vertical="center" wrapText="1"/>
    </xf>
    <xf numFmtId="9" fontId="5" fillId="5" borderId="30" xfId="2" applyFont="1" applyFill="1" applyBorder="1" applyAlignment="1">
      <alignment horizontal="center"/>
    </xf>
    <xf numFmtId="170" fontId="5" fillId="5" borderId="31" xfId="3" applyNumberFormat="1" applyFont="1" applyFill="1" applyBorder="1" applyAlignment="1">
      <alignment horizontal="center"/>
    </xf>
    <xf numFmtId="170" fontId="5" fillId="6" borderId="30" xfId="3" applyNumberFormat="1" applyFont="1" applyFill="1" applyBorder="1" applyAlignment="1">
      <alignment horizontal="center"/>
    </xf>
    <xf numFmtId="9" fontId="5" fillId="6" borderId="30" xfId="2" applyFont="1" applyFill="1" applyBorder="1" applyAlignment="1">
      <alignment horizontal="center" vertical="center"/>
    </xf>
    <xf numFmtId="169" fontId="5" fillId="6" borderId="30" xfId="2" applyNumberFormat="1" applyFont="1" applyFill="1" applyBorder="1" applyAlignment="1">
      <alignment horizontal="center" vertical="center"/>
    </xf>
    <xf numFmtId="168" fontId="5" fillId="5" borderId="31" xfId="2" applyNumberFormat="1" applyFont="1" applyFill="1" applyBorder="1" applyAlignment="1">
      <alignment horizontal="center"/>
    </xf>
    <xf numFmtId="10" fontId="5" fillId="6" borderId="30" xfId="5" applyNumberFormat="1" applyFont="1" applyFill="1" applyBorder="1" applyAlignment="1">
      <alignment horizontal="center" vertical="center" wrapText="1"/>
    </xf>
    <xf numFmtId="9" fontId="6" fillId="0" borderId="32" xfId="2" applyFont="1" applyFill="1" applyBorder="1" applyAlignment="1">
      <alignment horizontal="right" vertical="center" wrapText="1"/>
    </xf>
    <xf numFmtId="10" fontId="5" fillId="5" borderId="31" xfId="2" applyNumberFormat="1" applyFont="1" applyFill="1" applyBorder="1" applyAlignment="1">
      <alignment horizontal="right"/>
    </xf>
    <xf numFmtId="10" fontId="5" fillId="6" borderId="30" xfId="5" applyNumberFormat="1" applyFont="1" applyFill="1" applyBorder="1" applyAlignment="1">
      <alignment horizontal="right" vertical="center" wrapText="1"/>
    </xf>
    <xf numFmtId="168" fontId="5" fillId="6" borderId="30" xfId="5" applyNumberFormat="1" applyFont="1" applyFill="1" applyBorder="1" applyAlignment="1">
      <alignment horizontal="right" vertical="center" wrapText="1"/>
    </xf>
    <xf numFmtId="10" fontId="5" fillId="5" borderId="31" xfId="2" applyNumberFormat="1" applyFont="1" applyFill="1" applyBorder="1"/>
    <xf numFmtId="3" fontId="9" fillId="0" borderId="30" xfId="1" applyNumberFormat="1" applyFont="1" applyBorder="1" applyAlignment="1">
      <alignment horizontal="right"/>
    </xf>
    <xf numFmtId="4" fontId="9" fillId="0" borderId="0" xfId="0" applyNumberFormat="1" applyFont="1"/>
    <xf numFmtId="0" fontId="16" fillId="0" borderId="0" xfId="0" applyFont="1"/>
    <xf numFmtId="167" fontId="9" fillId="0" borderId="30" xfId="1" applyNumberFormat="1" applyFont="1" applyBorder="1"/>
    <xf numFmtId="167" fontId="9" fillId="10" borderId="30" xfId="1" applyNumberFormat="1" applyFont="1" applyFill="1" applyBorder="1"/>
    <xf numFmtId="168" fontId="9" fillId="10" borderId="30" xfId="2" applyNumberFormat="1" applyFont="1" applyFill="1" applyBorder="1"/>
    <xf numFmtId="165" fontId="9" fillId="10" borderId="30" xfId="1" applyNumberFormat="1" applyFont="1" applyFill="1" applyBorder="1" applyAlignment="1">
      <alignment horizontal="right"/>
    </xf>
    <xf numFmtId="164" fontId="9" fillId="0" borderId="0" xfId="0" applyNumberFormat="1" applyFont="1"/>
    <xf numFmtId="166" fontId="9" fillId="0" borderId="0" xfId="0" applyNumberFormat="1" applyFont="1"/>
    <xf numFmtId="10" fontId="9" fillId="0" borderId="0" xfId="0" applyNumberFormat="1" applyFont="1"/>
    <xf numFmtId="168" fontId="9" fillId="0" borderId="0" xfId="0" applyNumberFormat="1" applyFont="1"/>
    <xf numFmtId="164" fontId="5" fillId="6" borderId="10" xfId="2" applyNumberFormat="1" applyFont="1" applyFill="1" applyBorder="1" applyAlignment="1">
      <alignment horizontal="center" vertical="center"/>
    </xf>
    <xf numFmtId="10" fontId="5" fillId="8" borderId="19" xfId="2" applyNumberFormat="1" applyFont="1" applyFill="1" applyBorder="1" applyAlignment="1">
      <alignment horizontal="center" vertical="center"/>
    </xf>
    <xf numFmtId="164" fontId="5" fillId="7" borderId="10" xfId="3" applyNumberFormat="1" applyFont="1" applyFill="1" applyBorder="1" applyAlignment="1">
      <alignment horizontal="center" vertical="center"/>
    </xf>
    <xf numFmtId="164" fontId="5" fillId="8" borderId="19" xfId="3" applyNumberFormat="1" applyFont="1" applyFill="1" applyBorder="1" applyAlignment="1">
      <alignment horizontal="center" vertical="center"/>
    </xf>
    <xf numFmtId="4" fontId="5" fillId="6" borderId="30" xfId="1" applyNumberFormat="1" applyFont="1" applyFill="1" applyBorder="1" applyAlignment="1">
      <alignment horizontal="center" vertical="center" wrapText="1"/>
    </xf>
    <xf numFmtId="165" fontId="5" fillId="5" borderId="31" xfId="1" applyNumberFormat="1" applyFont="1" applyFill="1" applyBorder="1" applyAlignment="1">
      <alignment horizontal="center"/>
    </xf>
    <xf numFmtId="4" fontId="5" fillId="5" borderId="31" xfId="1" applyNumberFormat="1" applyFont="1" applyFill="1" applyBorder="1" applyAlignment="1">
      <alignment horizontal="center"/>
    </xf>
    <xf numFmtId="164" fontId="6" fillId="0" borderId="32" xfId="2" applyNumberFormat="1" applyFont="1" applyFill="1" applyBorder="1" applyAlignment="1">
      <alignment horizontal="right" vertical="center" wrapText="1"/>
    </xf>
    <xf numFmtId="10" fontId="5" fillId="5" borderId="30" xfId="2" applyNumberFormat="1" applyFont="1" applyFill="1" applyBorder="1" applyAlignment="1">
      <alignment horizontal="right"/>
    </xf>
    <xf numFmtId="168" fontId="5" fillId="6" borderId="30" xfId="2" applyNumberFormat="1" applyFont="1" applyFill="1" applyBorder="1" applyAlignment="1">
      <alignment vertical="center"/>
    </xf>
    <xf numFmtId="2" fontId="10" fillId="0" borderId="33" xfId="1" applyNumberFormat="1" applyFont="1" applyBorder="1" applyAlignment="1">
      <alignment horizontal="right"/>
    </xf>
    <xf numFmtId="3" fontId="3" fillId="4" borderId="36" xfId="3" applyNumberFormat="1" applyFont="1" applyFill="1" applyBorder="1" applyAlignment="1">
      <alignment horizontal="center" vertical="center"/>
    </xf>
    <xf numFmtId="164" fontId="3" fillId="4" borderId="36" xfId="2" applyNumberFormat="1" applyFont="1" applyFill="1" applyBorder="1" applyAlignment="1">
      <alignment horizontal="center" vertical="center"/>
    </xf>
    <xf numFmtId="164" fontId="3" fillId="4" borderId="36" xfId="3" applyNumberFormat="1" applyFont="1" applyFill="1" applyBorder="1" applyAlignment="1">
      <alignment horizontal="center" vertical="center"/>
    </xf>
    <xf numFmtId="3" fontId="3" fillId="4" borderId="2" xfId="3" applyNumberFormat="1" applyFont="1" applyFill="1" applyBorder="1" applyAlignment="1">
      <alignment horizontal="center" vertical="center"/>
    </xf>
    <xf numFmtId="164" fontId="3" fillId="4" borderId="2" xfId="2" applyNumberFormat="1" applyFont="1" applyFill="1" applyBorder="1" applyAlignment="1">
      <alignment horizontal="center" vertical="center"/>
    </xf>
    <xf numFmtId="164" fontId="3" fillId="4" borderId="2" xfId="3" applyNumberFormat="1" applyFont="1" applyFill="1" applyBorder="1" applyAlignment="1">
      <alignment horizontal="center" vertical="center"/>
    </xf>
    <xf numFmtId="0" fontId="9" fillId="0" borderId="0" xfId="0" applyFont="1" applyAlignment="1">
      <alignment horizontal="center"/>
    </xf>
    <xf numFmtId="0" fontId="11" fillId="0" borderId="0" xfId="0" applyFont="1" applyAlignment="1">
      <alignment horizontal="left"/>
    </xf>
    <xf numFmtId="0" fontId="13" fillId="0" borderId="0" xfId="0" applyFont="1" applyAlignment="1">
      <alignment horizontal="left"/>
    </xf>
    <xf numFmtId="0" fontId="13" fillId="0" borderId="0" xfId="0" applyFont="1" applyAlignment="1">
      <alignment horizontal="left" vertical="top" wrapText="1"/>
    </xf>
    <xf numFmtId="0" fontId="9" fillId="0" borderId="0" xfId="0" applyFont="1" applyAlignment="1">
      <alignment horizontal="left"/>
    </xf>
    <xf numFmtId="0" fontId="9" fillId="0" borderId="0" xfId="0" applyFont="1"/>
    <xf numFmtId="0" fontId="3" fillId="2" borderId="6" xfId="3" applyFont="1" applyFill="1" applyBorder="1" applyAlignment="1">
      <alignment horizontal="left"/>
    </xf>
    <xf numFmtId="0" fontId="3" fillId="2" borderId="7" xfId="3" applyFont="1" applyFill="1" applyBorder="1" applyAlignment="1">
      <alignment horizontal="left"/>
    </xf>
    <xf numFmtId="0" fontId="3" fillId="2" borderId="1" xfId="3" applyFont="1" applyFill="1" applyBorder="1" applyAlignment="1">
      <alignment horizontal="left"/>
    </xf>
    <xf numFmtId="0" fontId="3" fillId="2" borderId="2" xfId="3" applyFont="1" applyFill="1" applyBorder="1" applyAlignment="1">
      <alignment horizontal="left"/>
    </xf>
    <xf numFmtId="0" fontId="3" fillId="2" borderId="15" xfId="3" applyFont="1" applyFill="1" applyBorder="1" applyAlignment="1">
      <alignment horizontal="center" vertical="center"/>
    </xf>
    <xf numFmtId="0" fontId="3" fillId="2" borderId="2" xfId="3" applyFont="1" applyFill="1" applyBorder="1" applyAlignment="1">
      <alignment horizontal="center" vertical="center"/>
    </xf>
    <xf numFmtId="0" fontId="3" fillId="2" borderId="3" xfId="3" applyFont="1" applyFill="1" applyBorder="1" applyAlignment="1">
      <alignment horizontal="center" vertical="center"/>
    </xf>
    <xf numFmtId="0" fontId="3" fillId="3" borderId="4" xfId="3" applyFont="1" applyFill="1" applyBorder="1" applyAlignment="1">
      <alignment horizontal="center" vertical="center"/>
    </xf>
    <xf numFmtId="0" fontId="3" fillId="3" borderId="0" xfId="3" applyFont="1" applyFill="1" applyAlignment="1">
      <alignment horizontal="center" vertical="center"/>
    </xf>
    <xf numFmtId="0" fontId="3" fillId="3" borderId="5" xfId="3" applyFont="1" applyFill="1" applyBorder="1" applyAlignment="1">
      <alignment horizontal="center" vertical="center"/>
    </xf>
    <xf numFmtId="0" fontId="3" fillId="2" borderId="16" xfId="3" applyFont="1" applyFill="1" applyBorder="1" applyAlignment="1">
      <alignment horizontal="left"/>
    </xf>
    <xf numFmtId="0" fontId="3" fillId="2" borderId="14" xfId="3" applyFont="1" applyFill="1" applyBorder="1" applyAlignment="1">
      <alignment horizontal="left"/>
    </xf>
    <xf numFmtId="0" fontId="3" fillId="2" borderId="15" xfId="3" applyFont="1" applyFill="1" applyBorder="1" applyAlignment="1">
      <alignment horizontal="left"/>
    </xf>
    <xf numFmtId="0" fontId="3" fillId="4" borderId="2" xfId="3" applyFont="1" applyFill="1" applyBorder="1" applyAlignment="1">
      <alignment horizontal="left" vertical="center"/>
    </xf>
    <xf numFmtId="0" fontId="3" fillId="4" borderId="36" xfId="3" applyFont="1" applyFill="1" applyBorder="1" applyAlignment="1">
      <alignment horizontal="left" vertical="center"/>
    </xf>
    <xf numFmtId="0" fontId="5" fillId="8" borderId="0" xfId="3" applyFont="1" applyFill="1" applyAlignment="1">
      <alignment horizontal="left"/>
    </xf>
    <xf numFmtId="0" fontId="3" fillId="2" borderId="15" xfId="3" applyFont="1" applyFill="1" applyBorder="1" applyAlignment="1">
      <alignment horizontal="left" vertical="center" wrapText="1"/>
    </xf>
    <xf numFmtId="0" fontId="3" fillId="2" borderId="7" xfId="3" applyFont="1" applyFill="1" applyBorder="1" applyAlignment="1">
      <alignment horizontal="left" vertical="center"/>
    </xf>
    <xf numFmtId="0" fontId="3" fillId="3" borderId="27"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8" fillId="9" borderId="31" xfId="5" applyFont="1" applyFill="1" applyBorder="1" applyAlignment="1">
      <alignment horizontal="center" vertical="center"/>
    </xf>
    <xf numFmtId="0" fontId="8" fillId="9" borderId="34" xfId="5" applyFont="1" applyFill="1" applyBorder="1" applyAlignment="1">
      <alignment horizontal="center" vertical="center"/>
    </xf>
    <xf numFmtId="0" fontId="8" fillId="9" borderId="23" xfId="0" applyFont="1" applyFill="1" applyBorder="1" applyAlignment="1">
      <alignment horizontal="center" vertical="center" wrapText="1"/>
    </xf>
    <xf numFmtId="0" fontId="8" fillId="9" borderId="28" xfId="0" applyFont="1" applyFill="1" applyBorder="1" applyAlignment="1">
      <alignment horizontal="center" vertical="center"/>
    </xf>
    <xf numFmtId="0" fontId="9" fillId="0" borderId="0" xfId="0" applyFont="1" applyAlignment="1">
      <alignment horizontal="left" wrapText="1"/>
    </xf>
    <xf numFmtId="0" fontId="9" fillId="0" borderId="0" xfId="0" applyFont="1" applyAlignment="1">
      <alignment horizontal="left" vertical="top" wrapText="1"/>
    </xf>
  </cellXfs>
  <cellStyles count="8">
    <cellStyle name="Hipervínculo" xfId="6" builtinId="8"/>
    <cellStyle name="Millares [0]" xfId="1" builtinId="6"/>
    <cellStyle name="Millares [0] 4" xfId="7" xr:uid="{701D216E-E8DE-4AF5-95ED-96CEDB728FE7}"/>
    <cellStyle name="Normal" xfId="0" builtinId="0"/>
    <cellStyle name="Normal 2" xfId="3" xr:uid="{C6CE851D-9A09-40B3-ACFF-16984EA57B18}"/>
    <cellStyle name="Normal 7" xfId="5" xr:uid="{106DD6FC-237B-4660-A2EC-32985D7D08BE}"/>
    <cellStyle name="Porcentaje" xfId="2" builtinId="5"/>
    <cellStyle name="Porcentaje 2" xfId="4" xr:uid="{D123748C-1552-42A7-8E1C-EF310A54D996}"/>
  </cellStyles>
  <dxfs count="0"/>
  <tableStyles count="0" defaultTableStyle="TableStyleMedium2" defaultPivotStyle="PivotStyleLight16"/>
  <colors>
    <mruColors>
      <color rgb="FFF0EDE7"/>
      <color rgb="FF81C3B9"/>
      <color rgb="FFCC99FF"/>
      <color rgb="FF0563C1"/>
      <color rgb="FFE2F3F6"/>
      <color rgb="FF00586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95250</xdr:colOff>
      <xdr:row>2</xdr:row>
      <xdr:rowOff>133350</xdr:rowOff>
    </xdr:from>
    <xdr:to>
      <xdr:col>6</xdr:col>
      <xdr:colOff>628650</xdr:colOff>
      <xdr:row>10</xdr:row>
      <xdr:rowOff>1905</xdr:rowOff>
    </xdr:to>
    <xdr:pic>
      <xdr:nvPicPr>
        <xdr:cNvPr id="2" name="Imagen 1" descr="Imagen que contiene Texto&#10;&#10;Descripción generada automáticamente">
          <a:extLst>
            <a:ext uri="{FF2B5EF4-FFF2-40B4-BE49-F238E27FC236}">
              <a16:creationId xmlns:a16="http://schemas.microsoft.com/office/drawing/2014/main" id="{A6D4B50A-0DF6-0CF7-8C75-5D834BCF8A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4275" y="457200"/>
          <a:ext cx="1282065" cy="1163955"/>
        </a:xfrm>
        <a:prstGeom prst="rect">
          <a:avLst/>
        </a:prstGeom>
        <a:effectLst>
          <a:outerShdw blurRad="50800" dist="38100" dir="8100000" algn="tr" rotWithShape="0">
            <a:prstClr val="black">
              <a:alpha val="40000"/>
            </a:prstClr>
          </a:outerShdw>
        </a:effec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3E7D4-4FA7-4F54-93B9-688814E9A0D7}">
  <dimension ref="B3:D26"/>
  <sheetViews>
    <sheetView showGridLines="0" tabSelected="1" workbookViewId="0"/>
  </sheetViews>
  <sheetFormatPr baseColWidth="10" defaultColWidth="11.44140625" defaultRowHeight="13.8" x14ac:dyDescent="0.3"/>
  <cols>
    <col min="1" max="1" width="11.44140625" style="35"/>
    <col min="2" max="2" width="2.6640625" style="35" bestFit="1" customWidth="1"/>
    <col min="3" max="3" width="81.6640625" style="35" customWidth="1"/>
    <col min="4" max="16384" width="11.44140625" style="35"/>
  </cols>
  <sheetData>
    <row r="3" spans="2:3" x14ac:dyDescent="0.3">
      <c r="B3" s="200" t="s">
        <v>247</v>
      </c>
      <c r="C3" s="200"/>
    </row>
    <row r="5" spans="2:3" x14ac:dyDescent="0.3">
      <c r="B5" s="201" t="s">
        <v>172</v>
      </c>
      <c r="C5" s="201"/>
    </row>
    <row r="6" spans="2:3" x14ac:dyDescent="0.3">
      <c r="B6" s="35">
        <v>1</v>
      </c>
      <c r="C6" s="36" t="s">
        <v>171</v>
      </c>
    </row>
    <row r="7" spans="2:3" x14ac:dyDescent="0.3">
      <c r="B7" s="35">
        <v>2</v>
      </c>
      <c r="C7" s="36" t="s">
        <v>162</v>
      </c>
    </row>
    <row r="8" spans="2:3" x14ac:dyDescent="0.3">
      <c r="B8" s="35">
        <v>3</v>
      </c>
      <c r="C8" s="36" t="s">
        <v>163</v>
      </c>
    </row>
    <row r="9" spans="2:3" x14ac:dyDescent="0.3">
      <c r="B9" s="35">
        <v>4</v>
      </c>
      <c r="C9" s="36" t="s">
        <v>164</v>
      </c>
    </row>
    <row r="10" spans="2:3" x14ac:dyDescent="0.3">
      <c r="B10" s="35">
        <v>5</v>
      </c>
      <c r="C10" s="36" t="s">
        <v>165</v>
      </c>
    </row>
    <row r="11" spans="2:3" x14ac:dyDescent="0.3">
      <c r="B11" s="35">
        <v>6</v>
      </c>
      <c r="C11" s="36" t="s">
        <v>230</v>
      </c>
    </row>
    <row r="12" spans="2:3" x14ac:dyDescent="0.3">
      <c r="B12" s="35">
        <v>7</v>
      </c>
      <c r="C12" s="36" t="s">
        <v>233</v>
      </c>
    </row>
    <row r="13" spans="2:3" x14ac:dyDescent="0.3">
      <c r="B13" s="35">
        <v>8</v>
      </c>
      <c r="C13" s="36" t="s">
        <v>166</v>
      </c>
    </row>
    <row r="14" spans="2:3" x14ac:dyDescent="0.3">
      <c r="B14" s="35">
        <v>9</v>
      </c>
      <c r="C14" s="36" t="s">
        <v>170</v>
      </c>
    </row>
    <row r="15" spans="2:3" x14ac:dyDescent="0.3">
      <c r="B15" s="35">
        <v>10</v>
      </c>
      <c r="C15" s="36" t="s">
        <v>231</v>
      </c>
    </row>
    <row r="16" spans="2:3" x14ac:dyDescent="0.3">
      <c r="B16" s="35">
        <v>11</v>
      </c>
      <c r="C16" s="36" t="s">
        <v>234</v>
      </c>
    </row>
    <row r="18" spans="2:4" ht="13.5" customHeight="1" x14ac:dyDescent="0.3">
      <c r="B18" s="202" t="s">
        <v>185</v>
      </c>
      <c r="C18" s="202"/>
      <c r="D18" s="202"/>
    </row>
    <row r="19" spans="2:4" x14ac:dyDescent="0.3">
      <c r="B19" s="202"/>
      <c r="C19" s="202"/>
      <c r="D19" s="202"/>
    </row>
    <row r="20" spans="2:4" x14ac:dyDescent="0.3">
      <c r="B20" s="202"/>
      <c r="C20" s="202"/>
      <c r="D20" s="202"/>
    </row>
    <row r="21" spans="2:4" x14ac:dyDescent="0.3">
      <c r="B21" s="202"/>
      <c r="C21" s="202"/>
      <c r="D21" s="202"/>
    </row>
    <row r="22" spans="2:4" x14ac:dyDescent="0.3">
      <c r="B22" s="202"/>
      <c r="C22" s="202"/>
      <c r="D22" s="202"/>
    </row>
    <row r="23" spans="2:4" x14ac:dyDescent="0.3">
      <c r="B23" s="202"/>
      <c r="C23" s="202"/>
      <c r="D23" s="202"/>
    </row>
    <row r="24" spans="2:4" x14ac:dyDescent="0.3">
      <c r="B24" s="202"/>
      <c r="C24" s="202"/>
      <c r="D24" s="202"/>
    </row>
    <row r="25" spans="2:4" x14ac:dyDescent="0.3">
      <c r="B25" s="202"/>
      <c r="C25" s="202"/>
      <c r="D25" s="202"/>
    </row>
    <row r="26" spans="2:4" ht="40.5" customHeight="1" x14ac:dyDescent="0.3">
      <c r="B26" s="202"/>
      <c r="C26" s="202"/>
      <c r="D26" s="202"/>
    </row>
  </sheetData>
  <mergeCells count="3">
    <mergeCell ref="B3:C3"/>
    <mergeCell ref="B5:C5"/>
    <mergeCell ref="B18:D26"/>
  </mergeCells>
  <hyperlinks>
    <hyperlink ref="C6" location="'Cuadro 1'!A1" display="INTERCAMBIO COMERCIAL DE CHILE - BIENES" xr:uid="{6A7D3D61-01AE-4FC6-9A6A-6B82B3C674AA}"/>
    <hyperlink ref="C7" location="'Cuadro 2'!A1" display="EXPORTACIONES CHILENAS POR INDUSTRIA " xr:uid="{3FD2C5A7-E2DE-4727-88B1-94AB574E6B78}"/>
    <hyperlink ref="C8" location="'Cuadro 3'!A1" display="IMPORTACIONES CHILENAS POR CATEGORÍA DE BIEN" xr:uid="{9164FB13-F14A-44F0-B3E1-40B8FD1DA1B3}"/>
    <hyperlink ref="C9" location="'Cuadro 4'!A1" display="EXPORTACIONES CHILENAS DE BIENES POR SECTOR" xr:uid="{E4D5DD09-2ADE-44B7-B535-44DCE8C9F539}"/>
    <hyperlink ref="C10" location="'Cuadro 5'!A1" display="IMPORTACIONES CHILENAS DE BIENES POR SECTOR" xr:uid="{6851EBD2-CCB0-47A0-87D9-1B06313F1773}"/>
    <hyperlink ref="C11" location="'Cuadro 6'!A1" display="EXPORTACIONES CHILENAS DE BIENES Y SERVICIOS NO TRADICIONALES, SEGÚN SOCIO COMERCIAL " xr:uid="{2DC442A6-EED4-4BAB-B49E-9419F3FFB222}"/>
    <hyperlink ref="C13" location="'Cuadro 8'!A1" display="IMPORTACIONES CHILENAS SEGÚN SOCIO COMERCIAL " xr:uid="{F9EE7029-097E-47FA-AD9E-1C4E5FE4B006}"/>
    <hyperlink ref="C14" location="'Cuadro 9'!A1" display="EXPORTACIONES CHILENAS DE SERVICIOS NO TRADICIONALES" xr:uid="{C3ABC01B-754C-4F7B-A839-B16343031163}"/>
    <hyperlink ref="C16" location="'Cuadro 11'!A1" display="EXPORTACIONES CHILENAS NO COBRE, NO CARBONATO DE LITIO, NO CELULOSA, POR REGIÓN" xr:uid="{07AF4BE7-1DF9-4AE0-8F2B-F80011902020}"/>
    <hyperlink ref="C12" location="'Cuadro 7 '!A1" display="EXPORTACIONES CHILENAS NO COBRE, NO CARBONATO DE LITIO, NO CELULOSA, POR SOCIO COMERCIAL" xr:uid="{410CF520-C090-4E27-93F5-7931DBDFEB70}"/>
    <hyperlink ref="C15" location="'Cuadro 10'!A1" display="EXPORTACIONES CHILENAS TOTALES Y DE SERVICIOS NO TRADICIONALES POR REGIÓN" xr:uid="{D455869F-2FCD-4259-AF48-821D92B04241}"/>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23DB69-8E03-40D0-96C4-0152904A3B13}">
  <sheetPr>
    <tabColor theme="9" tint="-0.249977111117893"/>
    <pageSetUpPr fitToPage="1"/>
  </sheetPr>
  <dimension ref="A2:L38"/>
  <sheetViews>
    <sheetView showGridLines="0" workbookViewId="0"/>
  </sheetViews>
  <sheetFormatPr baseColWidth="10" defaultColWidth="11.44140625" defaultRowHeight="10.199999999999999" x14ac:dyDescent="0.2"/>
  <cols>
    <col min="1" max="1" width="11.44140625" style="32"/>
    <col min="2" max="2" width="51.109375" style="32" customWidth="1"/>
    <col min="3" max="13" width="11.44140625" style="32"/>
    <col min="14" max="14" width="17.5546875" style="32" customWidth="1"/>
    <col min="15" max="17" width="11.44140625" style="32"/>
    <col min="18" max="18" width="11.44140625" style="32" customWidth="1"/>
    <col min="19" max="16384" width="11.44140625" style="32"/>
  </cols>
  <sheetData>
    <row r="2" spans="1:12" x14ac:dyDescent="0.2">
      <c r="A2" s="32" t="s">
        <v>169</v>
      </c>
      <c r="B2" s="203" t="s">
        <v>177</v>
      </c>
      <c r="C2" s="203"/>
      <c r="D2" s="203"/>
      <c r="E2" s="203"/>
      <c r="F2" s="203"/>
      <c r="G2" s="203"/>
      <c r="H2" s="203"/>
      <c r="I2" s="203"/>
      <c r="J2" s="203"/>
      <c r="K2" s="203"/>
    </row>
    <row r="3" spans="1:12" x14ac:dyDescent="0.2">
      <c r="B3" s="203" t="s">
        <v>161</v>
      </c>
      <c r="C3" s="203"/>
      <c r="D3" s="203"/>
      <c r="E3" s="203"/>
      <c r="F3" s="203"/>
      <c r="G3" s="203"/>
      <c r="H3" s="203"/>
      <c r="I3" s="203"/>
      <c r="J3" s="203"/>
      <c r="K3" s="203"/>
    </row>
    <row r="5" spans="1:12" ht="10.8" thickBot="1" x14ac:dyDescent="0.25"/>
    <row r="6" spans="1:12" x14ac:dyDescent="0.2">
      <c r="B6" s="231" t="s">
        <v>129</v>
      </c>
      <c r="C6" s="226" t="s">
        <v>245</v>
      </c>
      <c r="D6" s="227"/>
      <c r="E6" s="227"/>
      <c r="F6" s="227"/>
      <c r="G6" s="228"/>
      <c r="H6" s="223" t="s">
        <v>244</v>
      </c>
      <c r="I6" s="224"/>
      <c r="J6" s="224"/>
      <c r="K6" s="224"/>
      <c r="L6" s="225"/>
    </row>
    <row r="7" spans="1:12" ht="21" thickBot="1" x14ac:dyDescent="0.25">
      <c r="B7" s="232"/>
      <c r="C7" s="19">
        <v>2022</v>
      </c>
      <c r="D7" s="19">
        <v>2023</v>
      </c>
      <c r="E7" s="20" t="s">
        <v>179</v>
      </c>
      <c r="F7" s="19" t="s">
        <v>180</v>
      </c>
      <c r="G7" s="20" t="s">
        <v>181</v>
      </c>
      <c r="H7" s="21">
        <v>2022</v>
      </c>
      <c r="I7" s="21">
        <v>2023</v>
      </c>
      <c r="J7" s="22" t="s">
        <v>179</v>
      </c>
      <c r="K7" s="21" t="s">
        <v>180</v>
      </c>
      <c r="L7" s="22" t="s">
        <v>181</v>
      </c>
    </row>
    <row r="8" spans="1:12" ht="10.8" thickTop="1" x14ac:dyDescent="0.2">
      <c r="B8" s="23" t="s">
        <v>132</v>
      </c>
      <c r="C8" s="177">
        <v>73.400000000000006</v>
      </c>
      <c r="D8" s="177">
        <v>138.38</v>
      </c>
      <c r="E8" s="37">
        <v>0.88528610354223414</v>
      </c>
      <c r="F8" s="41">
        <v>64.97999999999999</v>
      </c>
      <c r="G8" s="37">
        <v>9.631191753840157E-2</v>
      </c>
      <c r="H8" s="177">
        <v>4.4800000000000004</v>
      </c>
      <c r="I8" s="177">
        <v>37.49</v>
      </c>
      <c r="J8" s="37">
        <v>7.3683035714285712</v>
      </c>
      <c r="K8" s="41">
        <v>33.010000000000005</v>
      </c>
      <c r="L8" s="37">
        <v>0.1597698700191775</v>
      </c>
    </row>
    <row r="9" spans="1:12" x14ac:dyDescent="0.2">
      <c r="B9" s="25" t="s">
        <v>241</v>
      </c>
      <c r="C9" s="171">
        <v>0</v>
      </c>
      <c r="D9" s="143">
        <v>22.85</v>
      </c>
      <c r="E9" s="38" t="s">
        <v>246</v>
      </c>
      <c r="F9" s="42">
        <v>22.85</v>
      </c>
      <c r="G9" s="38">
        <v>1.5903507123518401E-2</v>
      </c>
      <c r="H9" s="171">
        <v>0</v>
      </c>
      <c r="I9" s="143">
        <v>21.18</v>
      </c>
      <c r="J9" s="38" t="s">
        <v>246</v>
      </c>
      <c r="K9" s="42">
        <v>21.18</v>
      </c>
      <c r="L9" s="38">
        <v>9.0262092478158959E-2</v>
      </c>
    </row>
    <row r="10" spans="1:12" x14ac:dyDescent="0.2">
      <c r="B10" s="23" t="s">
        <v>131</v>
      </c>
      <c r="C10" s="177">
        <v>101.99</v>
      </c>
      <c r="D10" s="177">
        <v>159.21</v>
      </c>
      <c r="E10" s="37">
        <v>0.56103539562702243</v>
      </c>
      <c r="F10" s="41">
        <v>57.220000000000013</v>
      </c>
      <c r="G10" s="37">
        <v>0.11080951287244484</v>
      </c>
      <c r="H10" s="177">
        <v>14.49</v>
      </c>
      <c r="I10" s="177">
        <v>21.1</v>
      </c>
      <c r="J10" s="37">
        <v>0.45617667356797797</v>
      </c>
      <c r="K10" s="41">
        <v>6.6100000000000012</v>
      </c>
      <c r="L10" s="37">
        <v>8.9921159173236745E-2</v>
      </c>
    </row>
    <row r="11" spans="1:12" x14ac:dyDescent="0.2">
      <c r="B11" s="25" t="s">
        <v>130</v>
      </c>
      <c r="C11" s="143">
        <v>160.01</v>
      </c>
      <c r="D11" s="143">
        <v>160.59</v>
      </c>
      <c r="E11" s="38">
        <v>3.6247734516594576E-3</v>
      </c>
      <c r="F11" s="42">
        <v>0.58000000000001251</v>
      </c>
      <c r="G11" s="38">
        <v>0.11176998726327439</v>
      </c>
      <c r="H11" s="143">
        <v>16.72</v>
      </c>
      <c r="I11" s="143">
        <v>19.899999999999999</v>
      </c>
      <c r="J11" s="38">
        <v>0.19019138755980869</v>
      </c>
      <c r="K11" s="42">
        <v>3.1799999999999997</v>
      </c>
      <c r="L11" s="38">
        <v>8.4807159599403353E-2</v>
      </c>
    </row>
    <row r="12" spans="1:12" x14ac:dyDescent="0.2">
      <c r="B12" s="23" t="s">
        <v>134</v>
      </c>
      <c r="C12" s="177">
        <v>38.92</v>
      </c>
      <c r="D12" s="177">
        <v>68.16</v>
      </c>
      <c r="E12" s="37">
        <v>0.75128468653648484</v>
      </c>
      <c r="F12" s="41">
        <v>29.239999999999995</v>
      </c>
      <c r="G12" s="37">
        <v>4.7439082955755538E-2</v>
      </c>
      <c r="H12" s="177">
        <v>5.7</v>
      </c>
      <c r="I12" s="177">
        <v>9.61</v>
      </c>
      <c r="J12" s="39">
        <v>0.68596491228070167</v>
      </c>
      <c r="K12" s="41">
        <v>3.9099999999999993</v>
      </c>
      <c r="L12" s="37">
        <v>4.0954613253782225E-2</v>
      </c>
    </row>
    <row r="13" spans="1:12" x14ac:dyDescent="0.2">
      <c r="B13" s="25" t="s">
        <v>139</v>
      </c>
      <c r="C13" s="143">
        <v>16.5</v>
      </c>
      <c r="D13" s="143">
        <v>34.380000000000003</v>
      </c>
      <c r="E13" s="38">
        <v>1.083636363636364</v>
      </c>
      <c r="F13" s="42">
        <v>17.880000000000003</v>
      </c>
      <c r="G13" s="38">
        <v>2.3928340258492893E-2</v>
      </c>
      <c r="H13" s="143">
        <v>2.2200000000000002</v>
      </c>
      <c r="I13" s="143">
        <v>8.42</v>
      </c>
      <c r="J13" s="38">
        <v>2.7927927927927922</v>
      </c>
      <c r="K13" s="42">
        <v>6.1999999999999993</v>
      </c>
      <c r="L13" s="38">
        <v>3.5883230343064135E-2</v>
      </c>
    </row>
    <row r="14" spans="1:12" x14ac:dyDescent="0.2">
      <c r="B14" s="23" t="s">
        <v>133</v>
      </c>
      <c r="C14" s="177">
        <v>48.76</v>
      </c>
      <c r="D14" s="177">
        <v>51.66</v>
      </c>
      <c r="E14" s="37">
        <v>5.9474979491386248E-2</v>
      </c>
      <c r="F14" s="41">
        <v>2.8999999999999986</v>
      </c>
      <c r="G14" s="37">
        <v>3.5955150021923871E-2</v>
      </c>
      <c r="H14" s="177">
        <v>4.71</v>
      </c>
      <c r="I14" s="177">
        <v>7.97</v>
      </c>
      <c r="J14" s="37">
        <v>0.69214437367303616</v>
      </c>
      <c r="K14" s="41">
        <v>3.26</v>
      </c>
      <c r="L14" s="37">
        <v>3.3965480502876622E-2</v>
      </c>
    </row>
    <row r="15" spans="1:12" x14ac:dyDescent="0.2">
      <c r="B15" s="25" t="s">
        <v>227</v>
      </c>
      <c r="C15" s="143">
        <v>0.28000000000000003</v>
      </c>
      <c r="D15" s="143">
        <v>55.61</v>
      </c>
      <c r="E15" s="38">
        <v>197.60714285714283</v>
      </c>
      <c r="F15" s="42">
        <v>55.33</v>
      </c>
      <c r="G15" s="38">
        <v>3.8704333966689639E-2</v>
      </c>
      <c r="H15" s="156">
        <v>0.01</v>
      </c>
      <c r="I15" s="143">
        <v>7.85</v>
      </c>
      <c r="J15" s="38">
        <v>784</v>
      </c>
      <c r="K15" s="42">
        <v>7.84</v>
      </c>
      <c r="L15" s="38">
        <v>3.3454080545493287E-2</v>
      </c>
    </row>
    <row r="16" spans="1:12" x14ac:dyDescent="0.2">
      <c r="B16" s="23" t="s">
        <v>137</v>
      </c>
      <c r="C16" s="177">
        <v>29.64</v>
      </c>
      <c r="D16" s="177">
        <v>43.06</v>
      </c>
      <c r="E16" s="37">
        <v>0.45276653171390024</v>
      </c>
      <c r="F16" s="41">
        <v>13.420000000000002</v>
      </c>
      <c r="G16" s="37">
        <v>2.9969584977623732E-2</v>
      </c>
      <c r="H16" s="177">
        <v>9.81</v>
      </c>
      <c r="I16" s="177">
        <v>6.84</v>
      </c>
      <c r="J16" s="37">
        <v>-0.30275229357798172</v>
      </c>
      <c r="K16" s="41">
        <v>-2.9700000000000006</v>
      </c>
      <c r="L16" s="37">
        <v>2.9149797570850202E-2</v>
      </c>
    </row>
    <row r="17" spans="2:12" x14ac:dyDescent="0.2">
      <c r="B17" s="25" t="s">
        <v>143</v>
      </c>
      <c r="C17" s="143">
        <v>10.1</v>
      </c>
      <c r="D17" s="143">
        <v>33.67</v>
      </c>
      <c r="E17" s="38">
        <v>2.333663366336634</v>
      </c>
      <c r="F17" s="42">
        <v>23.57</v>
      </c>
      <c r="G17" s="38">
        <v>2.343418314437044E-2</v>
      </c>
      <c r="H17" s="143">
        <v>1.34</v>
      </c>
      <c r="I17" s="143">
        <v>6.17</v>
      </c>
      <c r="J17" s="38">
        <v>3.6044776119402986</v>
      </c>
      <c r="K17" s="42">
        <v>4.83</v>
      </c>
      <c r="L17" s="38">
        <v>2.6294481142126569E-2</v>
      </c>
    </row>
    <row r="18" spans="2:12" x14ac:dyDescent="0.2">
      <c r="B18" s="23" t="s">
        <v>138</v>
      </c>
      <c r="C18" s="177">
        <v>20.14</v>
      </c>
      <c r="D18" s="177">
        <v>31.35</v>
      </c>
      <c r="E18" s="37">
        <v>0.55660377358490565</v>
      </c>
      <c r="F18" s="41">
        <v>11.21</v>
      </c>
      <c r="G18" s="37">
        <v>2.1819472574280168E-2</v>
      </c>
      <c r="H18" s="177">
        <v>2.67</v>
      </c>
      <c r="I18" s="177">
        <v>5.46</v>
      </c>
      <c r="J18" s="37">
        <v>1.0449438202247192</v>
      </c>
      <c r="K18" s="41">
        <v>2.79</v>
      </c>
      <c r="L18" s="37">
        <v>2.3268698060941829E-2</v>
      </c>
    </row>
    <row r="19" spans="2:12" x14ac:dyDescent="0.2">
      <c r="B19" s="25" t="s">
        <v>238</v>
      </c>
      <c r="C19" s="143">
        <v>4.18</v>
      </c>
      <c r="D19" s="143">
        <v>13.08</v>
      </c>
      <c r="E19" s="38">
        <v>2.1291866028708135</v>
      </c>
      <c r="F19" s="42">
        <v>8.9</v>
      </c>
      <c r="G19" s="38">
        <v>9.103626834819285E-3</v>
      </c>
      <c r="H19" s="143">
        <v>0.45</v>
      </c>
      <c r="I19" s="143">
        <v>5.08</v>
      </c>
      <c r="J19" s="38">
        <v>10.28888888888889</v>
      </c>
      <c r="K19" s="42">
        <v>4.63</v>
      </c>
      <c r="L19" s="38">
        <v>2.164926486256126E-2</v>
      </c>
    </row>
    <row r="20" spans="2:12" x14ac:dyDescent="0.2">
      <c r="B20" s="23" t="s">
        <v>135</v>
      </c>
      <c r="C20" s="177">
        <v>33.880000000000003</v>
      </c>
      <c r="D20" s="177">
        <v>39.799999999999997</v>
      </c>
      <c r="E20" s="37">
        <v>0.17473435655253811</v>
      </c>
      <c r="F20" s="41">
        <v>5.9199999999999946</v>
      </c>
      <c r="G20" s="37">
        <v>2.7700638228272744E-2</v>
      </c>
      <c r="H20" s="177">
        <v>3.67</v>
      </c>
      <c r="I20" s="177">
        <v>3.91</v>
      </c>
      <c r="J20" s="37">
        <v>6.5395095367847489E-2</v>
      </c>
      <c r="K20" s="41">
        <v>0.24000000000000021</v>
      </c>
      <c r="L20" s="37">
        <v>1.6663115278073726E-2</v>
      </c>
    </row>
    <row r="21" spans="2:12" x14ac:dyDescent="0.2">
      <c r="B21" s="25" t="s">
        <v>136</v>
      </c>
      <c r="C21" s="143">
        <v>16.309999999999999</v>
      </c>
      <c r="D21" s="143">
        <v>35.69</v>
      </c>
      <c r="E21" s="38">
        <v>1.1882280809319434</v>
      </c>
      <c r="F21" s="42">
        <v>19.38</v>
      </c>
      <c r="G21" s="38">
        <v>2.4840094933845584E-2</v>
      </c>
      <c r="H21" s="143">
        <v>2.4300000000000002</v>
      </c>
      <c r="I21" s="143">
        <v>3.9</v>
      </c>
      <c r="J21" s="38">
        <v>0.60493827160493807</v>
      </c>
      <c r="K21" s="42">
        <v>1.4699999999999998</v>
      </c>
      <c r="L21" s="38">
        <v>1.662049861495845E-2</v>
      </c>
    </row>
    <row r="22" spans="2:12" x14ac:dyDescent="0.2">
      <c r="B22" s="23" t="s">
        <v>141</v>
      </c>
      <c r="C22" s="177">
        <v>10.66</v>
      </c>
      <c r="D22" s="177">
        <v>36.96</v>
      </c>
      <c r="E22" s="37">
        <v>2.4671669793621014</v>
      </c>
      <c r="F22" s="41">
        <v>26.3</v>
      </c>
      <c r="G22" s="37">
        <v>2.5724009771782935E-2</v>
      </c>
      <c r="H22" s="177">
        <v>3.29</v>
      </c>
      <c r="I22" s="177">
        <v>3.62</v>
      </c>
      <c r="J22" s="37">
        <v>0.10030395136778125</v>
      </c>
      <c r="K22" s="41">
        <v>0.33000000000000007</v>
      </c>
      <c r="L22" s="37">
        <v>1.5427232047730662E-2</v>
      </c>
    </row>
    <row r="23" spans="2:12" x14ac:dyDescent="0.2">
      <c r="B23" s="25" t="s">
        <v>140</v>
      </c>
      <c r="C23" s="143">
        <v>10.46</v>
      </c>
      <c r="D23" s="143">
        <v>17.14</v>
      </c>
      <c r="E23" s="38">
        <v>0.63862332695984692</v>
      </c>
      <c r="F23" s="42">
        <v>6.68</v>
      </c>
      <c r="G23" s="38">
        <v>1.1929370332477259E-2</v>
      </c>
      <c r="H23" s="143">
        <v>1.93</v>
      </c>
      <c r="I23" s="143">
        <v>3.29</v>
      </c>
      <c r="J23" s="38">
        <v>0.70466321243523322</v>
      </c>
      <c r="K23" s="42">
        <v>1.36</v>
      </c>
      <c r="L23" s="38">
        <v>1.4020882164926486E-2</v>
      </c>
    </row>
    <row r="24" spans="2:12" x14ac:dyDescent="0.2">
      <c r="B24" s="23" t="s">
        <v>142</v>
      </c>
      <c r="C24" s="177">
        <v>10.94</v>
      </c>
      <c r="D24" s="177">
        <v>18.940000000000001</v>
      </c>
      <c r="E24" s="37">
        <v>0.73126142595978072</v>
      </c>
      <c r="F24" s="41">
        <v>8.0000000000000018</v>
      </c>
      <c r="G24" s="37">
        <v>1.3182163016167987E-2</v>
      </c>
      <c r="H24" s="177">
        <v>1</v>
      </c>
      <c r="I24" s="177">
        <v>2.68</v>
      </c>
      <c r="J24" s="37">
        <v>1.6800000000000002</v>
      </c>
      <c r="K24" s="41">
        <v>1.6800000000000002</v>
      </c>
      <c r="L24" s="37">
        <v>1.1421265714894524E-2</v>
      </c>
    </row>
    <row r="25" spans="2:12" x14ac:dyDescent="0.2">
      <c r="B25" s="25" t="s">
        <v>239</v>
      </c>
      <c r="C25" s="171">
        <v>0</v>
      </c>
      <c r="D25" s="143">
        <v>2.97</v>
      </c>
      <c r="E25" s="38" t="s">
        <v>246</v>
      </c>
      <c r="F25" s="42">
        <v>2.97</v>
      </c>
      <c r="G25" s="38">
        <v>2.0671079280897E-3</v>
      </c>
      <c r="H25" s="171">
        <v>0</v>
      </c>
      <c r="I25" s="143">
        <v>2.67</v>
      </c>
      <c r="J25" s="38" t="s">
        <v>246</v>
      </c>
      <c r="K25" s="42">
        <v>2.67</v>
      </c>
      <c r="L25" s="38">
        <v>1.1378649051779245E-2</v>
      </c>
    </row>
    <row r="26" spans="2:12" x14ac:dyDescent="0.2">
      <c r="B26" s="23" t="s">
        <v>228</v>
      </c>
      <c r="C26" s="177">
        <v>18.77</v>
      </c>
      <c r="D26" s="177">
        <v>18.22</v>
      </c>
      <c r="E26" s="37">
        <v>-2.9302077783697422E-2</v>
      </c>
      <c r="F26" s="41">
        <v>-0.55000000000000071</v>
      </c>
      <c r="G26" s="37">
        <v>1.2681045942691694E-2</v>
      </c>
      <c r="H26" s="177">
        <v>3.65</v>
      </c>
      <c r="I26" s="177">
        <v>2.57</v>
      </c>
      <c r="J26" s="37">
        <v>-0.29589041095890412</v>
      </c>
      <c r="K26" s="41">
        <v>-1.08</v>
      </c>
      <c r="L26" s="37">
        <v>1.0952482420626464E-2</v>
      </c>
    </row>
    <row r="27" spans="2:12" x14ac:dyDescent="0.2">
      <c r="B27" s="25" t="s">
        <v>236</v>
      </c>
      <c r="C27" s="143">
        <v>4.88</v>
      </c>
      <c r="D27" s="143">
        <v>13.81</v>
      </c>
      <c r="E27" s="38">
        <v>1.8299180327868854</v>
      </c>
      <c r="F27" s="42">
        <v>8.93</v>
      </c>
      <c r="G27" s="38">
        <v>9.6117038676494133E-3</v>
      </c>
      <c r="H27" s="143">
        <v>1</v>
      </c>
      <c r="I27" s="143">
        <v>2.36</v>
      </c>
      <c r="J27" s="38">
        <v>1.3599999999999999</v>
      </c>
      <c r="K27" s="42">
        <v>1.3599999999999999</v>
      </c>
      <c r="L27" s="38">
        <v>1.0057532495205624E-2</v>
      </c>
    </row>
    <row r="28" spans="2:12" x14ac:dyDescent="0.2">
      <c r="B28" s="23" t="s">
        <v>242</v>
      </c>
      <c r="C28" s="177">
        <v>2.94</v>
      </c>
      <c r="D28" s="177">
        <v>5.01</v>
      </c>
      <c r="E28" s="37">
        <v>0.70408163265306123</v>
      </c>
      <c r="F28" s="41">
        <v>2.0699999999999998</v>
      </c>
      <c r="G28" s="37">
        <v>3.4869396362725239E-3</v>
      </c>
      <c r="H28" s="177">
        <v>0.25</v>
      </c>
      <c r="I28" s="177">
        <v>1.98</v>
      </c>
      <c r="J28" s="37">
        <v>6.92</v>
      </c>
      <c r="K28" s="41">
        <v>1.73</v>
      </c>
      <c r="L28" s="37">
        <v>8.4380992968250586E-3</v>
      </c>
    </row>
    <row r="29" spans="2:12" x14ac:dyDescent="0.2">
      <c r="B29" s="25" t="s">
        <v>182</v>
      </c>
      <c r="C29" s="143">
        <v>4.83</v>
      </c>
      <c r="D29" s="143">
        <v>19.45</v>
      </c>
      <c r="E29" s="38">
        <v>3.0269151138716355</v>
      </c>
      <c r="F29" s="42">
        <v>14.62</v>
      </c>
      <c r="G29" s="38">
        <v>1.3537120943213691E-2</v>
      </c>
      <c r="H29" s="143">
        <v>0.52</v>
      </c>
      <c r="I29" s="143">
        <v>1.89</v>
      </c>
      <c r="J29" s="38">
        <v>2.6346153846153841</v>
      </c>
      <c r="K29" s="42">
        <v>1.3699999999999999</v>
      </c>
      <c r="L29" s="38">
        <v>8.0545493287875556E-3</v>
      </c>
    </row>
    <row r="30" spans="2:12" x14ac:dyDescent="0.2">
      <c r="B30" s="23" t="s">
        <v>229</v>
      </c>
      <c r="C30" s="177">
        <v>2.56</v>
      </c>
      <c r="D30" s="177">
        <v>12.08</v>
      </c>
      <c r="E30" s="37">
        <v>3.71875</v>
      </c>
      <c r="F30" s="41">
        <v>9.52</v>
      </c>
      <c r="G30" s="37">
        <v>8.4076308994355479E-3</v>
      </c>
      <c r="H30" s="150">
        <v>0.04</v>
      </c>
      <c r="I30" s="177">
        <v>1.84</v>
      </c>
      <c r="J30" s="37">
        <v>45</v>
      </c>
      <c r="K30" s="145">
        <v>1.8</v>
      </c>
      <c r="L30" s="37">
        <v>7.8414660132111649E-3</v>
      </c>
    </row>
    <row r="31" spans="2:12" x14ac:dyDescent="0.2">
      <c r="B31" s="25" t="s">
        <v>237</v>
      </c>
      <c r="C31" s="143">
        <v>21.04</v>
      </c>
      <c r="D31" s="143">
        <v>17.75</v>
      </c>
      <c r="E31" s="38">
        <v>-0.15636882129277563</v>
      </c>
      <c r="F31" s="42">
        <v>-3.2899999999999991</v>
      </c>
      <c r="G31" s="38">
        <v>1.2353927853061339E-2</v>
      </c>
      <c r="H31" s="143">
        <v>0.37</v>
      </c>
      <c r="I31" s="143">
        <v>1.76</v>
      </c>
      <c r="J31" s="38">
        <v>3.756756756756757</v>
      </c>
      <c r="K31" s="42">
        <v>1.3900000000000001</v>
      </c>
      <c r="L31" s="38">
        <v>7.5005327082889412E-3</v>
      </c>
    </row>
    <row r="32" spans="2:12" x14ac:dyDescent="0.2">
      <c r="B32" s="23" t="s">
        <v>240</v>
      </c>
      <c r="C32" s="177">
        <v>0.27</v>
      </c>
      <c r="D32" s="177">
        <v>3.72</v>
      </c>
      <c r="E32" s="37">
        <v>12.777777777777777</v>
      </c>
      <c r="F32" s="41">
        <v>3.45</v>
      </c>
      <c r="G32" s="37">
        <v>2.5891048796275033E-3</v>
      </c>
      <c r="H32" s="150">
        <v>0.01</v>
      </c>
      <c r="I32" s="177">
        <v>1.52</v>
      </c>
      <c r="J32" s="37">
        <v>151</v>
      </c>
      <c r="K32" s="41">
        <v>1.51</v>
      </c>
      <c r="L32" s="37">
        <v>6.4777327935222669E-3</v>
      </c>
    </row>
    <row r="33" spans="2:12" ht="10.8" thickBot="1" x14ac:dyDescent="0.25">
      <c r="B33" s="30" t="s">
        <v>248</v>
      </c>
      <c r="C33" s="43">
        <v>964.69</v>
      </c>
      <c r="D33" s="43">
        <v>1436.79</v>
      </c>
      <c r="E33" s="40">
        <v>0.48938000808549886</v>
      </c>
      <c r="F33" s="43">
        <v>472.09999999999991</v>
      </c>
      <c r="G33" s="40">
        <v>1</v>
      </c>
      <c r="H33" s="43">
        <v>144.34</v>
      </c>
      <c r="I33" s="192">
        <v>234.65</v>
      </c>
      <c r="J33" s="40">
        <v>0.62567548843009568</v>
      </c>
      <c r="K33" s="43">
        <v>90.31</v>
      </c>
      <c r="L33" s="40">
        <v>1</v>
      </c>
    </row>
    <row r="35" spans="2:12" x14ac:dyDescent="0.2">
      <c r="B35" s="204" t="s">
        <v>167</v>
      </c>
      <c r="C35" s="204"/>
      <c r="D35" s="204"/>
      <c r="E35" s="204"/>
      <c r="F35" s="204"/>
      <c r="G35" s="204"/>
      <c r="H35" s="204"/>
      <c r="I35" s="204"/>
      <c r="J35" s="204"/>
      <c r="K35" s="204"/>
    </row>
    <row r="36" spans="2:12" x14ac:dyDescent="0.2">
      <c r="B36" s="233" t="s">
        <v>174</v>
      </c>
      <c r="C36" s="203"/>
      <c r="D36" s="203"/>
      <c r="E36" s="203"/>
      <c r="F36" s="203"/>
      <c r="G36" s="203"/>
      <c r="H36" s="203"/>
      <c r="I36" s="203"/>
      <c r="J36" s="203"/>
      <c r="K36" s="203"/>
      <c r="L36" s="203"/>
    </row>
    <row r="37" spans="2:12" x14ac:dyDescent="0.2">
      <c r="B37" s="203"/>
      <c r="C37" s="203"/>
      <c r="D37" s="203"/>
      <c r="E37" s="203"/>
      <c r="F37" s="203"/>
      <c r="G37" s="203"/>
      <c r="H37" s="203"/>
      <c r="I37" s="203"/>
      <c r="J37" s="203"/>
      <c r="K37" s="203"/>
      <c r="L37" s="203"/>
    </row>
    <row r="38" spans="2:12" x14ac:dyDescent="0.2">
      <c r="B38" s="203" t="s">
        <v>175</v>
      </c>
      <c r="C38" s="203"/>
      <c r="D38" s="203"/>
      <c r="E38" s="203"/>
      <c r="F38" s="203"/>
      <c r="G38" s="203"/>
      <c r="H38" s="203"/>
      <c r="I38" s="203"/>
      <c r="J38" s="203"/>
      <c r="K38" s="203"/>
    </row>
  </sheetData>
  <mergeCells count="8">
    <mergeCell ref="B2:K2"/>
    <mergeCell ref="B3:K3"/>
    <mergeCell ref="B38:K38"/>
    <mergeCell ref="B36:L37"/>
    <mergeCell ref="B35:K35"/>
    <mergeCell ref="B6:B7"/>
    <mergeCell ref="C6:G6"/>
    <mergeCell ref="H6:L6"/>
  </mergeCells>
  <pageMargins left="0" right="0" top="0" bottom="0" header="0" footer="0"/>
  <pageSetup scale="7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90138-6811-45F4-9DA7-D493CF504819}">
  <sheetPr>
    <tabColor theme="9" tint="-0.249977111117893"/>
  </sheetPr>
  <dimension ref="A2:N31"/>
  <sheetViews>
    <sheetView showGridLines="0" workbookViewId="0"/>
  </sheetViews>
  <sheetFormatPr baseColWidth="10" defaultColWidth="11.44140625" defaultRowHeight="10.199999999999999" x14ac:dyDescent="0.2"/>
  <cols>
    <col min="1" max="1" width="11.44140625" style="32"/>
    <col min="2" max="2" width="22.5546875" style="32" bestFit="1" customWidth="1"/>
    <col min="3" max="16384" width="11.44140625" style="32"/>
  </cols>
  <sheetData>
    <row r="2" spans="1:14" x14ac:dyDescent="0.2">
      <c r="A2" s="32" t="s">
        <v>183</v>
      </c>
      <c r="B2" s="203" t="s">
        <v>231</v>
      </c>
      <c r="C2" s="203"/>
      <c r="D2" s="203"/>
      <c r="E2" s="203"/>
      <c r="F2" s="203"/>
      <c r="G2" s="203"/>
      <c r="H2" s="203"/>
      <c r="I2" s="203"/>
      <c r="J2" s="203"/>
      <c r="K2" s="203"/>
    </row>
    <row r="3" spans="1:14" x14ac:dyDescent="0.2">
      <c r="B3" s="203" t="s">
        <v>161</v>
      </c>
      <c r="C3" s="203"/>
      <c r="D3" s="203"/>
      <c r="E3" s="203"/>
      <c r="F3" s="203"/>
      <c r="G3" s="203"/>
      <c r="H3" s="203"/>
      <c r="I3" s="203"/>
      <c r="J3" s="203"/>
      <c r="K3" s="203"/>
    </row>
    <row r="4" spans="1:14" x14ac:dyDescent="0.2">
      <c r="B4" s="144"/>
      <c r="C4" s="144"/>
      <c r="D4" s="144"/>
      <c r="E4" s="144"/>
      <c r="F4" s="144"/>
      <c r="G4" s="144"/>
      <c r="H4" s="144"/>
      <c r="I4" s="144"/>
      <c r="J4" s="144"/>
      <c r="K4" s="144"/>
    </row>
    <row r="5" spans="1:14" ht="10.8" thickBot="1" x14ac:dyDescent="0.25"/>
    <row r="6" spans="1:14" x14ac:dyDescent="0.2">
      <c r="B6" s="231" t="s">
        <v>184</v>
      </c>
      <c r="C6" s="226" t="s">
        <v>245</v>
      </c>
      <c r="D6" s="227"/>
      <c r="E6" s="227"/>
      <c r="F6" s="227"/>
      <c r="G6" s="228"/>
      <c r="H6" s="223" t="s">
        <v>244</v>
      </c>
      <c r="I6" s="224"/>
      <c r="J6" s="224"/>
      <c r="K6" s="224"/>
      <c r="L6" s="225"/>
    </row>
    <row r="7" spans="1:14" ht="21" thickBot="1" x14ac:dyDescent="0.25">
      <c r="B7" s="232"/>
      <c r="C7" s="19">
        <v>2022</v>
      </c>
      <c r="D7" s="19">
        <v>2023</v>
      </c>
      <c r="E7" s="20" t="s">
        <v>179</v>
      </c>
      <c r="F7" s="19" t="s">
        <v>180</v>
      </c>
      <c r="G7" s="20" t="s">
        <v>181</v>
      </c>
      <c r="H7" s="21">
        <v>2022</v>
      </c>
      <c r="I7" s="21">
        <v>2023</v>
      </c>
      <c r="J7" s="22" t="s">
        <v>179</v>
      </c>
      <c r="K7" s="21" t="s">
        <v>180</v>
      </c>
      <c r="L7" s="22" t="s">
        <v>181</v>
      </c>
    </row>
    <row r="8" spans="1:14" ht="10.8" thickTop="1" x14ac:dyDescent="0.2">
      <c r="B8" s="23" t="s">
        <v>144</v>
      </c>
      <c r="C8" s="70">
        <v>26612.595191</v>
      </c>
      <c r="D8" s="70">
        <v>27533.305632</v>
      </c>
      <c r="E8" s="24">
        <v>3.4596792773948337E-2</v>
      </c>
      <c r="F8" s="70">
        <v>920.71044099999926</v>
      </c>
      <c r="G8" s="24">
        <v>0.41230547667670769</v>
      </c>
      <c r="H8" s="70">
        <v>2937.0619280000001</v>
      </c>
      <c r="I8" s="70">
        <v>2971.753318</v>
      </c>
      <c r="J8" s="24">
        <v>1.1811596367538257E-2</v>
      </c>
      <c r="K8" s="70">
        <v>34.691389999999956</v>
      </c>
      <c r="L8" s="24">
        <v>0.37777360345386052</v>
      </c>
      <c r="N8" s="178"/>
    </row>
    <row r="9" spans="1:14" x14ac:dyDescent="0.2">
      <c r="B9" s="25" t="s">
        <v>145</v>
      </c>
      <c r="C9" s="71">
        <v>6475.8991290000004</v>
      </c>
      <c r="D9" s="71">
        <v>7018.9891239999997</v>
      </c>
      <c r="E9" s="26">
        <v>8.386325731479749E-2</v>
      </c>
      <c r="F9" s="71">
        <v>543.08999499999936</v>
      </c>
      <c r="G9" s="26">
        <v>0.10510788988576782</v>
      </c>
      <c r="H9" s="71">
        <v>871.16023299999995</v>
      </c>
      <c r="I9" s="71">
        <v>1000.3056800000001</v>
      </c>
      <c r="J9" s="26">
        <v>0.14824534236975451</v>
      </c>
      <c r="K9" s="71">
        <v>129.1454470000001</v>
      </c>
      <c r="L9" s="26">
        <v>0.1271603127352727</v>
      </c>
      <c r="N9" s="178"/>
    </row>
    <row r="10" spans="1:14" x14ac:dyDescent="0.2">
      <c r="B10" s="23" t="s">
        <v>146</v>
      </c>
      <c r="C10" s="70">
        <v>6934.3329480000002</v>
      </c>
      <c r="D10" s="70">
        <v>4335.9521670000004</v>
      </c>
      <c r="E10" s="24">
        <v>-0.37471243456076397</v>
      </c>
      <c r="F10" s="70">
        <v>-2598.3807809999998</v>
      </c>
      <c r="G10" s="24">
        <v>6.4929974226726334E-2</v>
      </c>
      <c r="H10" s="70">
        <v>943.05890799999997</v>
      </c>
      <c r="I10" s="70">
        <v>666.26025700000002</v>
      </c>
      <c r="J10" s="24">
        <v>-0.29351151731022085</v>
      </c>
      <c r="K10" s="70">
        <v>-276.79865099999995</v>
      </c>
      <c r="L10" s="24">
        <v>8.4695972778244311E-2</v>
      </c>
      <c r="N10" s="178"/>
    </row>
    <row r="11" spans="1:14" x14ac:dyDescent="0.2">
      <c r="B11" s="25" t="s">
        <v>148</v>
      </c>
      <c r="C11" s="71">
        <v>4321.402873</v>
      </c>
      <c r="D11" s="71">
        <v>4300.4780110000002</v>
      </c>
      <c r="E11" s="26">
        <v>-4.8421456214456926E-3</v>
      </c>
      <c r="F11" s="71">
        <v>-20.924861999999848</v>
      </c>
      <c r="G11" s="26">
        <v>6.4398756181397079E-2</v>
      </c>
      <c r="H11" s="71">
        <v>598.717623</v>
      </c>
      <c r="I11" s="71">
        <v>623.63592100000005</v>
      </c>
      <c r="J11" s="26">
        <v>4.1619449708431233E-2</v>
      </c>
      <c r="K11" s="71">
        <v>24.91829800000005</v>
      </c>
      <c r="L11" s="26">
        <v>7.927750519952044E-2</v>
      </c>
      <c r="N11" s="178"/>
    </row>
    <row r="12" spans="1:14" x14ac:dyDescent="0.2">
      <c r="B12" s="23" t="s">
        <v>147</v>
      </c>
      <c r="C12" s="70">
        <v>4403.3078939999996</v>
      </c>
      <c r="D12" s="70">
        <v>4572.3462790000003</v>
      </c>
      <c r="E12" s="24">
        <v>3.8388954183815827E-2</v>
      </c>
      <c r="F12" s="70">
        <v>169.03838500000074</v>
      </c>
      <c r="G12" s="24">
        <v>6.8469926469818004E-2</v>
      </c>
      <c r="H12" s="70">
        <v>579.31992100000002</v>
      </c>
      <c r="I12" s="70">
        <v>574.04945499999997</v>
      </c>
      <c r="J12" s="24">
        <v>-9.0976778269636904E-3</v>
      </c>
      <c r="K12" s="70">
        <v>-5.2704660000000558</v>
      </c>
      <c r="L12" s="24">
        <v>7.2974001530524996E-2</v>
      </c>
      <c r="N12" s="178"/>
    </row>
    <row r="13" spans="1:14" x14ac:dyDescent="0.2">
      <c r="B13" s="25" t="s">
        <v>149</v>
      </c>
      <c r="C13" s="71">
        <v>4222.0957410000001</v>
      </c>
      <c r="D13" s="71">
        <v>3969.6577579999998</v>
      </c>
      <c r="E13" s="26">
        <v>-5.9789734408109529E-2</v>
      </c>
      <c r="F13" s="71">
        <v>-252.43798300000026</v>
      </c>
      <c r="G13" s="26">
        <v>5.9444792282890555E-2</v>
      </c>
      <c r="H13" s="71">
        <v>401.94777900000003</v>
      </c>
      <c r="I13" s="71">
        <v>511.43285900000001</v>
      </c>
      <c r="J13" s="26">
        <v>0.27238632907087168</v>
      </c>
      <c r="K13" s="71">
        <v>109.48507999999998</v>
      </c>
      <c r="L13" s="26">
        <v>6.5014088786874258E-2</v>
      </c>
      <c r="N13" s="178"/>
    </row>
    <row r="14" spans="1:14" x14ac:dyDescent="0.2">
      <c r="B14" s="23" t="s">
        <v>151</v>
      </c>
      <c r="C14" s="70">
        <v>3571.929678</v>
      </c>
      <c r="D14" s="70">
        <v>3222.6758869999999</v>
      </c>
      <c r="E14" s="24">
        <v>-9.7777342356738295E-2</v>
      </c>
      <c r="F14" s="70">
        <v>-349.25379100000009</v>
      </c>
      <c r="G14" s="24">
        <v>4.8258895445513893E-2</v>
      </c>
      <c r="H14" s="70">
        <v>338.40237500000001</v>
      </c>
      <c r="I14" s="70">
        <v>338.25779599999998</v>
      </c>
      <c r="J14" s="24">
        <v>-4.2723990929438571E-4</v>
      </c>
      <c r="K14" s="70">
        <v>-0.14457900000002155</v>
      </c>
      <c r="L14" s="24">
        <v>4.2999822938628189E-2</v>
      </c>
      <c r="N14" s="178"/>
    </row>
    <row r="15" spans="1:14" x14ac:dyDescent="0.2">
      <c r="B15" s="25" t="s">
        <v>150</v>
      </c>
      <c r="C15" s="71">
        <v>4148.6939750000001</v>
      </c>
      <c r="D15" s="71">
        <v>3901.7260689999998</v>
      </c>
      <c r="E15" s="26">
        <v>-5.9529072881303602E-2</v>
      </c>
      <c r="F15" s="71">
        <v>-246.96790600000031</v>
      </c>
      <c r="G15" s="26">
        <v>5.8427529488914727E-2</v>
      </c>
      <c r="H15" s="71">
        <v>282.84922</v>
      </c>
      <c r="I15" s="71">
        <v>296.17494099999999</v>
      </c>
      <c r="J15" s="26">
        <v>4.7112454473093424E-2</v>
      </c>
      <c r="K15" s="71">
        <v>13.325720999999987</v>
      </c>
      <c r="L15" s="26">
        <v>3.7650189212072589E-2</v>
      </c>
      <c r="N15" s="178"/>
    </row>
    <row r="16" spans="1:14" x14ac:dyDescent="0.2">
      <c r="B16" s="23" t="s">
        <v>153</v>
      </c>
      <c r="C16" s="70">
        <v>2393.5522089999999</v>
      </c>
      <c r="D16" s="70">
        <v>2105.9161220000001</v>
      </c>
      <c r="E16" s="24">
        <v>-0.12017121912714457</v>
      </c>
      <c r="F16" s="70">
        <v>-287.63608699999986</v>
      </c>
      <c r="G16" s="24">
        <v>3.1535652207093978E-2</v>
      </c>
      <c r="H16" s="70">
        <v>254.19136</v>
      </c>
      <c r="I16" s="70">
        <v>236.225301</v>
      </c>
      <c r="J16" s="24">
        <v>-7.0679266990034573E-2</v>
      </c>
      <c r="K16" s="70">
        <v>-17.966059000000001</v>
      </c>
      <c r="L16" s="24">
        <v>3.0029303793560311E-2</v>
      </c>
      <c r="N16" s="178"/>
    </row>
    <row r="17" spans="2:14" x14ac:dyDescent="0.2">
      <c r="B17" s="25" t="s">
        <v>152</v>
      </c>
      <c r="C17" s="71">
        <v>2285.3849300000002</v>
      </c>
      <c r="D17" s="71">
        <v>2151.1080790000001</v>
      </c>
      <c r="E17" s="26">
        <v>-5.8754588444757117E-2</v>
      </c>
      <c r="F17" s="71">
        <v>-134.27685100000008</v>
      </c>
      <c r="G17" s="26">
        <v>3.2212392284071238E-2</v>
      </c>
      <c r="H17" s="71">
        <v>216.61197000000001</v>
      </c>
      <c r="I17" s="71">
        <v>233.63190299999999</v>
      </c>
      <c r="J17" s="26">
        <v>7.8573372468751179E-2</v>
      </c>
      <c r="K17" s="71">
        <v>17.01993299999998</v>
      </c>
      <c r="L17" s="26">
        <v>2.9699627268353505E-2</v>
      </c>
      <c r="N17" s="178"/>
    </row>
    <row r="18" spans="2:14" x14ac:dyDescent="0.2">
      <c r="B18" s="23" t="s">
        <v>160</v>
      </c>
      <c r="C18" s="70">
        <v>1070.5155460000001</v>
      </c>
      <c r="D18" s="70">
        <v>1333.558857</v>
      </c>
      <c r="E18" s="24">
        <v>0.24571647930089924</v>
      </c>
      <c r="F18" s="70">
        <v>263.0433109999999</v>
      </c>
      <c r="G18" s="24">
        <v>1.9969764167103787E-2</v>
      </c>
      <c r="H18" s="70">
        <v>151.38631899999999</v>
      </c>
      <c r="I18" s="70">
        <v>154.12422699999999</v>
      </c>
      <c r="J18" s="24">
        <v>1.8085570863243028E-2</v>
      </c>
      <c r="K18" s="70">
        <v>2.7379080000000044</v>
      </c>
      <c r="L18" s="24">
        <v>1.9592495871264229E-2</v>
      </c>
      <c r="N18" s="178"/>
    </row>
    <row r="19" spans="2:14" x14ac:dyDescent="0.2">
      <c r="B19" s="25" t="s">
        <v>154</v>
      </c>
      <c r="C19" s="71">
        <v>936.59984199999997</v>
      </c>
      <c r="D19" s="71">
        <v>886.23219400000005</v>
      </c>
      <c r="E19" s="26">
        <v>-5.3777126304490608E-2</v>
      </c>
      <c r="F19" s="71">
        <v>-50.367647999999917</v>
      </c>
      <c r="G19" s="26">
        <v>1.3271141216285269E-2</v>
      </c>
      <c r="H19" s="71">
        <v>134.38378399999999</v>
      </c>
      <c r="I19" s="71">
        <v>99.720234000000005</v>
      </c>
      <c r="J19" s="26">
        <v>-0.25794444067745548</v>
      </c>
      <c r="K19" s="71">
        <v>-34.663549999999987</v>
      </c>
      <c r="L19" s="26">
        <v>1.2676581164144319E-2</v>
      </c>
      <c r="N19" s="178"/>
    </row>
    <row r="20" spans="2:14" x14ac:dyDescent="0.2">
      <c r="B20" s="23" t="s">
        <v>156</v>
      </c>
      <c r="C20" s="70">
        <v>565.116536</v>
      </c>
      <c r="D20" s="70">
        <v>602.92524000000003</v>
      </c>
      <c r="E20" s="24">
        <v>6.6904260610770816E-2</v>
      </c>
      <c r="F20" s="70">
        <v>37.808704000000034</v>
      </c>
      <c r="G20" s="24">
        <v>9.0286790043001847E-3</v>
      </c>
      <c r="H20" s="70">
        <v>58.995907000000003</v>
      </c>
      <c r="I20" s="70">
        <v>52.585954999999998</v>
      </c>
      <c r="J20" s="24">
        <v>-0.10865079165576697</v>
      </c>
      <c r="K20" s="70">
        <v>-6.4099520000000041</v>
      </c>
      <c r="L20" s="24">
        <v>6.6848030726797203E-3</v>
      </c>
      <c r="N20" s="178"/>
    </row>
    <row r="21" spans="2:14" x14ac:dyDescent="0.2">
      <c r="B21" s="25" t="s">
        <v>158</v>
      </c>
      <c r="C21" s="71">
        <v>206.02615399999999</v>
      </c>
      <c r="D21" s="71">
        <v>156.803077</v>
      </c>
      <c r="E21" s="26">
        <v>-0.23891664259286227</v>
      </c>
      <c r="F21" s="71">
        <v>-49.223076999999989</v>
      </c>
      <c r="G21" s="26">
        <v>2.3480931883355306E-3</v>
      </c>
      <c r="H21" s="71">
        <v>37.202201000000002</v>
      </c>
      <c r="I21" s="71">
        <v>31.895381</v>
      </c>
      <c r="J21" s="26">
        <v>-0.14264801160554996</v>
      </c>
      <c r="K21" s="71">
        <v>-5.3068200000000019</v>
      </c>
      <c r="L21" s="26">
        <v>4.0545872165503195E-3</v>
      </c>
      <c r="N21" s="178"/>
    </row>
    <row r="22" spans="2:14" x14ac:dyDescent="0.2">
      <c r="B22" s="23" t="s">
        <v>157</v>
      </c>
      <c r="C22" s="70">
        <v>270.20576299999999</v>
      </c>
      <c r="D22" s="70">
        <v>176.08934199999999</v>
      </c>
      <c r="E22" s="24">
        <v>-0.34831389218001252</v>
      </c>
      <c r="F22" s="70">
        <v>-94.116421000000003</v>
      </c>
      <c r="G22" s="24">
        <v>2.6369009613802772E-3</v>
      </c>
      <c r="H22" s="70">
        <v>17.924910000000001</v>
      </c>
      <c r="I22" s="70">
        <v>27.343437000000002</v>
      </c>
      <c r="J22" s="24">
        <v>0.52544347503000011</v>
      </c>
      <c r="K22" s="70">
        <v>9.418527000000001</v>
      </c>
      <c r="L22" s="24">
        <v>3.4759374756096824E-3</v>
      </c>
      <c r="N22" s="178"/>
    </row>
    <row r="23" spans="2:14" x14ac:dyDescent="0.2">
      <c r="B23" s="25" t="s">
        <v>155</v>
      </c>
      <c r="C23" s="71">
        <v>777.73076800000001</v>
      </c>
      <c r="D23" s="71">
        <v>333.15392100000003</v>
      </c>
      <c r="E23" s="26">
        <v>-0.57163335345889266</v>
      </c>
      <c r="F23" s="71">
        <v>-444.57684699999999</v>
      </c>
      <c r="G23" s="26">
        <v>4.9889100873152731E-3</v>
      </c>
      <c r="H23" s="71">
        <v>116.50763600000001</v>
      </c>
      <c r="I23" s="71">
        <v>26.332805</v>
      </c>
      <c r="J23" s="26">
        <v>-0.77398215341009924</v>
      </c>
      <c r="K23" s="71">
        <v>-90.174831000000012</v>
      </c>
      <c r="L23" s="26">
        <v>3.3474644660589675E-3</v>
      </c>
      <c r="N23" s="178"/>
    </row>
    <row r="24" spans="2:14" x14ac:dyDescent="0.2">
      <c r="B24" s="23" t="s">
        <v>159</v>
      </c>
      <c r="C24" s="70">
        <v>180.801489</v>
      </c>
      <c r="D24" s="70">
        <v>177.98087200000001</v>
      </c>
      <c r="E24" s="24">
        <v>-1.5600629262516708E-2</v>
      </c>
      <c r="F24" s="70">
        <v>-2.8206169999999986</v>
      </c>
      <c r="G24" s="24">
        <v>2.6652262263783125E-3</v>
      </c>
      <c r="H24" s="70">
        <v>26.200419</v>
      </c>
      <c r="I24" s="70">
        <v>22.763293999999998</v>
      </c>
      <c r="J24" s="24">
        <v>-0.13118587912658963</v>
      </c>
      <c r="K24" s="70">
        <v>-3.4371250000000018</v>
      </c>
      <c r="L24" s="24">
        <v>2.8937030367806732E-3</v>
      </c>
      <c r="N24" s="178"/>
    </row>
    <row r="25" spans="2:14" ht="10.8" thickBot="1" x14ac:dyDescent="0.25">
      <c r="B25" s="28" t="s">
        <v>20</v>
      </c>
      <c r="C25" s="72">
        <v>69376.19066600001</v>
      </c>
      <c r="D25" s="72">
        <v>66778.898631000004</v>
      </c>
      <c r="E25" s="31">
        <v>-3.7437801212007016E-2</v>
      </c>
      <c r="F25" s="72">
        <v>-2597.2920350000059</v>
      </c>
      <c r="G25" s="31">
        <v>1</v>
      </c>
      <c r="H25" s="72">
        <v>7965.9224930000009</v>
      </c>
      <c r="I25" s="72">
        <v>7866.4927640000024</v>
      </c>
      <c r="J25" s="31">
        <v>-1.248188506571235E-2</v>
      </c>
      <c r="K25" s="72">
        <v>-99.429728999998588</v>
      </c>
      <c r="L25" s="31">
        <v>1</v>
      </c>
    </row>
    <row r="27" spans="2:14" x14ac:dyDescent="0.2">
      <c r="B27" s="204" t="s">
        <v>167</v>
      </c>
      <c r="C27" s="204"/>
      <c r="D27" s="204"/>
      <c r="E27" s="204"/>
      <c r="F27" s="204"/>
      <c r="G27" s="204"/>
      <c r="H27" s="204"/>
      <c r="I27" s="204"/>
      <c r="J27" s="204"/>
      <c r="K27" s="204"/>
    </row>
    <row r="28" spans="2:14" x14ac:dyDescent="0.2">
      <c r="B28" s="234" t="s">
        <v>173</v>
      </c>
      <c r="C28" s="234"/>
      <c r="D28" s="234"/>
      <c r="E28" s="234"/>
      <c r="F28" s="234"/>
      <c r="G28" s="234"/>
      <c r="H28" s="234"/>
      <c r="I28" s="234"/>
      <c r="J28" s="234"/>
      <c r="K28" s="234"/>
      <c r="L28" s="234"/>
    </row>
    <row r="29" spans="2:14" x14ac:dyDescent="0.2">
      <c r="B29" s="203" t="s">
        <v>175</v>
      </c>
      <c r="C29" s="203"/>
      <c r="D29" s="203"/>
      <c r="E29" s="203"/>
      <c r="F29" s="203"/>
      <c r="G29" s="203"/>
      <c r="H29" s="203"/>
      <c r="I29" s="203"/>
      <c r="J29" s="203"/>
      <c r="K29" s="203"/>
    </row>
    <row r="31" spans="2:14" ht="10.8" thickBot="1" x14ac:dyDescent="0.25">
      <c r="B31" s="28"/>
      <c r="C31" s="83"/>
      <c r="D31" s="83"/>
      <c r="E31" s="29"/>
      <c r="F31" s="83"/>
      <c r="G31" s="29"/>
      <c r="H31" s="83"/>
      <c r="I31" s="83"/>
      <c r="J31" s="29"/>
      <c r="K31" s="83"/>
      <c r="L31" s="29"/>
    </row>
  </sheetData>
  <sortState xmlns:xlrd2="http://schemas.microsoft.com/office/spreadsheetml/2017/richdata2" ref="B8:L24">
    <sortCondition descending="1" ref="I8:I24"/>
  </sortState>
  <mergeCells count="8">
    <mergeCell ref="B2:K2"/>
    <mergeCell ref="B3:K3"/>
    <mergeCell ref="B28:L28"/>
    <mergeCell ref="B29:K29"/>
    <mergeCell ref="B27:K27"/>
    <mergeCell ref="B6:B7"/>
    <mergeCell ref="C6:G6"/>
    <mergeCell ref="H6:L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85F42-9E08-46B8-802F-5747FF4D7430}">
  <sheetPr>
    <tabColor theme="9" tint="-0.249977111117893"/>
  </sheetPr>
  <dimension ref="A2:L31"/>
  <sheetViews>
    <sheetView showGridLines="0" workbookViewId="0"/>
  </sheetViews>
  <sheetFormatPr baseColWidth="10" defaultColWidth="11.44140625" defaultRowHeight="10.199999999999999" x14ac:dyDescent="0.2"/>
  <cols>
    <col min="1" max="1" width="11.44140625" style="32"/>
    <col min="2" max="2" width="22.5546875" style="32" bestFit="1" customWidth="1"/>
    <col min="3" max="16384" width="11.44140625" style="32"/>
  </cols>
  <sheetData>
    <row r="2" spans="1:12" x14ac:dyDescent="0.2">
      <c r="A2" s="32" t="s">
        <v>235</v>
      </c>
      <c r="B2" s="203" t="s">
        <v>234</v>
      </c>
      <c r="C2" s="203"/>
      <c r="D2" s="203"/>
      <c r="E2" s="203"/>
      <c r="F2" s="203"/>
      <c r="G2" s="203"/>
      <c r="H2" s="203"/>
      <c r="I2" s="203"/>
      <c r="J2" s="203"/>
      <c r="K2" s="203"/>
    </row>
    <row r="3" spans="1:12" x14ac:dyDescent="0.2">
      <c r="B3" s="203" t="s">
        <v>161</v>
      </c>
      <c r="C3" s="203"/>
      <c r="D3" s="203"/>
      <c r="E3" s="203"/>
      <c r="F3" s="203"/>
      <c r="G3" s="203"/>
      <c r="H3" s="203"/>
      <c r="I3" s="203"/>
      <c r="J3" s="203"/>
      <c r="K3" s="203"/>
    </row>
    <row r="5" spans="1:12" ht="10.8" thickBot="1" x14ac:dyDescent="0.25"/>
    <row r="6" spans="1:12" x14ac:dyDescent="0.2">
      <c r="B6" s="231" t="s">
        <v>184</v>
      </c>
      <c r="C6" s="226" t="s">
        <v>245</v>
      </c>
      <c r="D6" s="227"/>
      <c r="E6" s="227"/>
      <c r="F6" s="227"/>
      <c r="G6" s="228"/>
      <c r="H6" s="223" t="s">
        <v>244</v>
      </c>
      <c r="I6" s="224"/>
      <c r="J6" s="224"/>
      <c r="K6" s="224"/>
      <c r="L6" s="225"/>
    </row>
    <row r="7" spans="1:12" ht="21" thickBot="1" x14ac:dyDescent="0.25">
      <c r="B7" s="232"/>
      <c r="C7" s="19">
        <v>2022</v>
      </c>
      <c r="D7" s="19">
        <v>2023</v>
      </c>
      <c r="E7" s="20" t="s">
        <v>179</v>
      </c>
      <c r="F7" s="19" t="s">
        <v>180</v>
      </c>
      <c r="G7" s="20" t="s">
        <v>181</v>
      </c>
      <c r="H7" s="21">
        <v>2022</v>
      </c>
      <c r="I7" s="21">
        <v>2023</v>
      </c>
      <c r="J7" s="22" t="s">
        <v>179</v>
      </c>
      <c r="K7" s="21" t="s">
        <v>180</v>
      </c>
      <c r="L7" s="22" t="s">
        <v>181</v>
      </c>
    </row>
    <row r="8" spans="1:12" ht="10.8" thickTop="1" x14ac:dyDescent="0.2">
      <c r="B8" s="23" t="s">
        <v>145</v>
      </c>
      <c r="C8" s="70">
        <v>5244.6</v>
      </c>
      <c r="D8" s="70">
        <v>6156.6</v>
      </c>
      <c r="E8" s="24">
        <f t="shared" ref="E8:E25" si="0">D8/C8-1</f>
        <v>0.17389314723715832</v>
      </c>
      <c r="F8" s="70">
        <f t="shared" ref="F8:F25" si="1">D8-C8</f>
        <v>912</v>
      </c>
      <c r="G8" s="24">
        <f t="shared" ref="G8:G25" si="2">D8/$D$25</f>
        <v>0.19666569770227665</v>
      </c>
      <c r="H8" s="70">
        <v>772.6</v>
      </c>
      <c r="I8" s="70">
        <v>836</v>
      </c>
      <c r="J8" s="24">
        <f t="shared" ref="J8:J25" si="3">I8/H8-1</f>
        <v>8.2060574682888854E-2</v>
      </c>
      <c r="K8" s="70">
        <f t="shared" ref="K8:K25" si="4">I8-H8</f>
        <v>63.399999999999977</v>
      </c>
      <c r="L8" s="24">
        <f t="shared" ref="L8:L25" si="5">I8/$I$25</f>
        <v>0.22600702892673696</v>
      </c>
    </row>
    <row r="9" spans="1:12" x14ac:dyDescent="0.2">
      <c r="B9" s="25" t="s">
        <v>147</v>
      </c>
      <c r="C9" s="71">
        <v>4401.8999999999996</v>
      </c>
      <c r="D9" s="71">
        <v>4571.8</v>
      </c>
      <c r="E9" s="26">
        <f t="shared" si="0"/>
        <v>3.859696949044733E-2</v>
      </c>
      <c r="F9" s="71">
        <f t="shared" si="1"/>
        <v>169.90000000000055</v>
      </c>
      <c r="G9" s="26">
        <f t="shared" si="2"/>
        <v>0.1460410351095196</v>
      </c>
      <c r="H9" s="71">
        <v>579.1</v>
      </c>
      <c r="I9" s="71">
        <v>574</v>
      </c>
      <c r="J9" s="26">
        <f t="shared" si="3"/>
        <v>-8.8067691245036217E-3</v>
      </c>
      <c r="K9" s="71">
        <f t="shared" si="4"/>
        <v>-5.1000000000000227</v>
      </c>
      <c r="L9" s="26">
        <f t="shared" si="5"/>
        <v>0.15517707488510407</v>
      </c>
    </row>
    <row r="10" spans="1:12" x14ac:dyDescent="0.2">
      <c r="B10" s="23" t="s">
        <v>144</v>
      </c>
      <c r="C10" s="70">
        <v>3227.6</v>
      </c>
      <c r="D10" s="70">
        <v>4549.2</v>
      </c>
      <c r="E10" s="24">
        <f t="shared" si="0"/>
        <v>0.40946833560540341</v>
      </c>
      <c r="F10" s="70">
        <f t="shared" si="1"/>
        <v>1321.6</v>
      </c>
      <c r="G10" s="24">
        <f t="shared" si="2"/>
        <v>0.14531910339914836</v>
      </c>
      <c r="H10" s="70">
        <v>431.3</v>
      </c>
      <c r="I10" s="70">
        <v>555.9</v>
      </c>
      <c r="J10" s="24">
        <f t="shared" si="3"/>
        <v>0.28889404127057716</v>
      </c>
      <c r="K10" s="70">
        <f t="shared" si="4"/>
        <v>124.59999999999997</v>
      </c>
      <c r="L10" s="24">
        <f t="shared" si="5"/>
        <v>0.1502838605028386</v>
      </c>
    </row>
    <row r="11" spans="1:12" x14ac:dyDescent="0.2">
      <c r="B11" s="25" t="s">
        <v>148</v>
      </c>
      <c r="C11" s="71">
        <v>3306.6</v>
      </c>
      <c r="D11" s="71">
        <v>2862.6</v>
      </c>
      <c r="E11" s="26">
        <f t="shared" si="0"/>
        <v>-0.13427690074396659</v>
      </c>
      <c r="F11" s="71">
        <f t="shared" si="1"/>
        <v>-444</v>
      </c>
      <c r="G11" s="26">
        <f t="shared" si="2"/>
        <v>9.1442553721621841E-2</v>
      </c>
      <c r="H11" s="71">
        <v>468.2</v>
      </c>
      <c r="I11" s="71">
        <v>405.9</v>
      </c>
      <c r="J11" s="26">
        <f t="shared" si="3"/>
        <v>-0.1330627936779154</v>
      </c>
      <c r="K11" s="71">
        <f t="shared" si="4"/>
        <v>-62.300000000000011</v>
      </c>
      <c r="L11" s="26">
        <f t="shared" si="5"/>
        <v>0.10973236009732359</v>
      </c>
    </row>
    <row r="12" spans="1:12" x14ac:dyDescent="0.2">
      <c r="B12" s="23" t="s">
        <v>150</v>
      </c>
      <c r="C12" s="70">
        <v>3572.4</v>
      </c>
      <c r="D12" s="70">
        <v>3476.9</v>
      </c>
      <c r="E12" s="24">
        <f t="shared" si="0"/>
        <v>-2.6732728697794195E-2</v>
      </c>
      <c r="F12" s="70">
        <f t="shared" si="1"/>
        <v>-95.5</v>
      </c>
      <c r="G12" s="24">
        <f t="shared" si="2"/>
        <v>0.11106567981370329</v>
      </c>
      <c r="H12" s="70">
        <v>265.10000000000002</v>
      </c>
      <c r="I12" s="70">
        <v>260.3</v>
      </c>
      <c r="J12" s="24">
        <f t="shared" si="3"/>
        <v>-1.8106374952848059E-2</v>
      </c>
      <c r="K12" s="70">
        <f t="shared" si="4"/>
        <v>-4.8000000000000114</v>
      </c>
      <c r="L12" s="24">
        <f t="shared" si="5"/>
        <v>7.0370370370370375E-2</v>
      </c>
    </row>
    <row r="13" spans="1:12" x14ac:dyDescent="0.2">
      <c r="B13" s="25" t="s">
        <v>153</v>
      </c>
      <c r="C13" s="71">
        <v>2227.5</v>
      </c>
      <c r="D13" s="71">
        <v>2054.5</v>
      </c>
      <c r="E13" s="26">
        <f t="shared" si="0"/>
        <v>-7.7665544332210956E-2</v>
      </c>
      <c r="F13" s="71">
        <f t="shared" si="1"/>
        <v>-173</v>
      </c>
      <c r="G13" s="26">
        <f t="shared" si="2"/>
        <v>6.5628703493702256E-2</v>
      </c>
      <c r="H13" s="71">
        <v>237.5</v>
      </c>
      <c r="I13" s="71">
        <v>220.5</v>
      </c>
      <c r="J13" s="26">
        <f t="shared" si="3"/>
        <v>-7.1578947368421075E-2</v>
      </c>
      <c r="K13" s="71">
        <f t="shared" si="4"/>
        <v>-17</v>
      </c>
      <c r="L13" s="26">
        <f t="shared" si="5"/>
        <v>5.9610705596107053E-2</v>
      </c>
    </row>
    <row r="14" spans="1:12" x14ac:dyDescent="0.2">
      <c r="B14" s="23" t="s">
        <v>146</v>
      </c>
      <c r="C14" s="70">
        <v>3508.6</v>
      </c>
      <c r="D14" s="70">
        <v>1662.3</v>
      </c>
      <c r="E14" s="24">
        <f t="shared" si="0"/>
        <v>-0.52622128484295727</v>
      </c>
      <c r="F14" s="70">
        <f t="shared" si="1"/>
        <v>-1846.3</v>
      </c>
      <c r="G14" s="24">
        <f t="shared" si="2"/>
        <v>5.3100313369472504E-2</v>
      </c>
      <c r="H14" s="70">
        <v>221.9</v>
      </c>
      <c r="I14" s="70">
        <v>184.8</v>
      </c>
      <c r="J14" s="24">
        <f t="shared" si="3"/>
        <v>-0.16719242902208198</v>
      </c>
      <c r="K14" s="70">
        <f t="shared" si="4"/>
        <v>-37.099999999999994</v>
      </c>
      <c r="L14" s="24">
        <f t="shared" si="5"/>
        <v>4.9959448499594487E-2</v>
      </c>
    </row>
    <row r="15" spans="1:12" x14ac:dyDescent="0.2">
      <c r="B15" s="25" t="s">
        <v>160</v>
      </c>
      <c r="C15" s="71">
        <v>1066.0999999999999</v>
      </c>
      <c r="D15" s="71">
        <v>1328.8</v>
      </c>
      <c r="E15" s="26">
        <f t="shared" si="0"/>
        <v>0.24641215645811854</v>
      </c>
      <c r="F15" s="71">
        <f t="shared" si="1"/>
        <v>262.70000000000005</v>
      </c>
      <c r="G15" s="26">
        <f t="shared" si="2"/>
        <v>4.244702905934853E-2</v>
      </c>
      <c r="H15" s="71">
        <v>149.69999999999999</v>
      </c>
      <c r="I15" s="71">
        <v>153.80000000000001</v>
      </c>
      <c r="J15" s="26">
        <f t="shared" si="3"/>
        <v>2.7388109552438422E-2</v>
      </c>
      <c r="K15" s="71">
        <f t="shared" si="4"/>
        <v>4.1000000000000227</v>
      </c>
      <c r="L15" s="26">
        <f t="shared" si="5"/>
        <v>4.157880508245472E-2</v>
      </c>
    </row>
    <row r="16" spans="1:12" x14ac:dyDescent="0.2">
      <c r="B16" s="23" t="s">
        <v>149</v>
      </c>
      <c r="C16" s="70">
        <v>1290.2</v>
      </c>
      <c r="D16" s="70">
        <v>1484.2</v>
      </c>
      <c r="E16" s="24">
        <f t="shared" si="0"/>
        <v>0.15036428460703766</v>
      </c>
      <c r="F16" s="70">
        <f t="shared" si="1"/>
        <v>194</v>
      </c>
      <c r="G16" s="24">
        <f t="shared" si="2"/>
        <v>4.7411108165175422E-2</v>
      </c>
      <c r="H16" s="70">
        <v>125.5</v>
      </c>
      <c r="I16" s="70">
        <v>146.69999999999999</v>
      </c>
      <c r="J16" s="24">
        <f t="shared" si="3"/>
        <v>0.16892430278884452</v>
      </c>
      <c r="K16" s="70">
        <f t="shared" si="4"/>
        <v>21.199999999999989</v>
      </c>
      <c r="L16" s="24">
        <f t="shared" si="5"/>
        <v>3.9659367396593669E-2</v>
      </c>
    </row>
    <row r="17" spans="2:12" x14ac:dyDescent="0.2">
      <c r="B17" s="25" t="s">
        <v>154</v>
      </c>
      <c r="C17" s="71">
        <v>931.7</v>
      </c>
      <c r="D17" s="71">
        <v>886</v>
      </c>
      <c r="E17" s="26">
        <f t="shared" si="0"/>
        <v>-4.9050123430288806E-2</v>
      </c>
      <c r="F17" s="71">
        <f t="shared" si="1"/>
        <v>-45.700000000000045</v>
      </c>
      <c r="G17" s="26">
        <f t="shared" si="2"/>
        <v>2.8302278557031008E-2</v>
      </c>
      <c r="H17" s="71">
        <v>134.4</v>
      </c>
      <c r="I17" s="71">
        <v>99.7</v>
      </c>
      <c r="J17" s="26">
        <f t="shared" si="3"/>
        <v>-0.25818452380952384</v>
      </c>
      <c r="K17" s="71">
        <f t="shared" si="4"/>
        <v>-34.700000000000003</v>
      </c>
      <c r="L17" s="26">
        <f t="shared" si="5"/>
        <v>2.6953230602865641E-2</v>
      </c>
    </row>
    <row r="18" spans="2:12" x14ac:dyDescent="0.2">
      <c r="B18" s="23" t="s">
        <v>152</v>
      </c>
      <c r="C18" s="70">
        <v>573.29999999999995</v>
      </c>
      <c r="D18" s="70">
        <v>555.79999999999995</v>
      </c>
      <c r="E18" s="24">
        <f t="shared" si="0"/>
        <v>-3.0525030525030528E-2</v>
      </c>
      <c r="F18" s="70">
        <f t="shared" si="1"/>
        <v>-17.5</v>
      </c>
      <c r="G18" s="24">
        <f t="shared" si="2"/>
        <v>1.7754409054173626E-2</v>
      </c>
      <c r="H18" s="70">
        <v>68.8</v>
      </c>
      <c r="I18" s="70">
        <v>70.900000000000006</v>
      </c>
      <c r="J18" s="24">
        <f t="shared" si="3"/>
        <v>3.0523255813953654E-2</v>
      </c>
      <c r="K18" s="70">
        <f t="shared" si="4"/>
        <v>2.1000000000000085</v>
      </c>
      <c r="L18" s="24">
        <f t="shared" si="5"/>
        <v>1.9167342525006761E-2</v>
      </c>
    </row>
    <row r="19" spans="2:12" x14ac:dyDescent="0.2">
      <c r="B19" s="25" t="s">
        <v>151</v>
      </c>
      <c r="C19" s="71">
        <v>495.3</v>
      </c>
      <c r="D19" s="71">
        <v>560.79999999999995</v>
      </c>
      <c r="E19" s="26">
        <f t="shared" si="0"/>
        <v>0.1322430849989904</v>
      </c>
      <c r="F19" s="71">
        <f t="shared" si="1"/>
        <v>65.499999999999943</v>
      </c>
      <c r="G19" s="26">
        <f t="shared" si="2"/>
        <v>1.7914128459123012E-2</v>
      </c>
      <c r="H19" s="71">
        <v>71.099999999999994</v>
      </c>
      <c r="I19" s="71">
        <v>70</v>
      </c>
      <c r="J19" s="26">
        <f t="shared" si="3"/>
        <v>-1.5471167369901506E-2</v>
      </c>
      <c r="K19" s="71">
        <f t="shared" si="4"/>
        <v>-1.0999999999999943</v>
      </c>
      <c r="L19" s="26">
        <f t="shared" si="5"/>
        <v>1.8924033522573668E-2</v>
      </c>
    </row>
    <row r="20" spans="2:12" x14ac:dyDescent="0.2">
      <c r="B20" s="23" t="s">
        <v>156</v>
      </c>
      <c r="C20" s="70">
        <v>356.5</v>
      </c>
      <c r="D20" s="70">
        <v>385.1</v>
      </c>
      <c r="E20" s="24">
        <f t="shared" si="0"/>
        <v>8.0224403927068755E-2</v>
      </c>
      <c r="F20" s="70">
        <f t="shared" si="1"/>
        <v>28.600000000000023</v>
      </c>
      <c r="G20" s="24">
        <f t="shared" si="2"/>
        <v>1.2301588569201627E-2</v>
      </c>
      <c r="H20" s="70">
        <v>39</v>
      </c>
      <c r="I20" s="70">
        <v>36.1</v>
      </c>
      <c r="J20" s="24">
        <f t="shared" si="3"/>
        <v>-7.4358974358974317E-2</v>
      </c>
      <c r="K20" s="70">
        <f t="shared" si="4"/>
        <v>-2.8999999999999986</v>
      </c>
      <c r="L20" s="24">
        <f t="shared" si="5"/>
        <v>9.7593944309272776E-3</v>
      </c>
    </row>
    <row r="21" spans="2:12" x14ac:dyDescent="0.2">
      <c r="B21" s="25" t="s">
        <v>158</v>
      </c>
      <c r="C21" s="71">
        <v>206</v>
      </c>
      <c r="D21" s="71">
        <v>156.80000000000001</v>
      </c>
      <c r="E21" s="26">
        <f t="shared" si="0"/>
        <v>-0.23883495145631062</v>
      </c>
      <c r="F21" s="71">
        <f t="shared" si="1"/>
        <v>-49.199999999999989</v>
      </c>
      <c r="G21" s="26">
        <f t="shared" si="2"/>
        <v>5.0088005392127108E-3</v>
      </c>
      <c r="H21" s="71">
        <v>37.200000000000003</v>
      </c>
      <c r="I21" s="71">
        <v>31.9</v>
      </c>
      <c r="J21" s="26">
        <f t="shared" si="3"/>
        <v>-0.14247311827956999</v>
      </c>
      <c r="K21" s="71">
        <f t="shared" si="4"/>
        <v>-5.3000000000000043</v>
      </c>
      <c r="L21" s="26">
        <f t="shared" si="5"/>
        <v>8.6239524195728563E-3</v>
      </c>
    </row>
    <row r="22" spans="2:12" x14ac:dyDescent="0.2">
      <c r="B22" s="23" t="s">
        <v>155</v>
      </c>
      <c r="C22" s="70">
        <v>397.6</v>
      </c>
      <c r="D22" s="70">
        <v>318.60000000000002</v>
      </c>
      <c r="E22" s="24">
        <f t="shared" si="0"/>
        <v>-0.19869215291750497</v>
      </c>
      <c r="F22" s="70">
        <f t="shared" si="1"/>
        <v>-79</v>
      </c>
      <c r="G22" s="24">
        <f t="shared" si="2"/>
        <v>1.0177320483374807E-2</v>
      </c>
      <c r="H22" s="70">
        <v>52.5</v>
      </c>
      <c r="I22" s="70">
        <v>25.8</v>
      </c>
      <c r="J22" s="24">
        <f t="shared" si="3"/>
        <v>-0.50857142857142856</v>
      </c>
      <c r="K22" s="70">
        <f t="shared" si="4"/>
        <v>-26.7</v>
      </c>
      <c r="L22" s="24">
        <f t="shared" si="5"/>
        <v>6.9748580697485806E-3</v>
      </c>
    </row>
    <row r="23" spans="2:12" x14ac:dyDescent="0.2">
      <c r="B23" s="25" t="s">
        <v>159</v>
      </c>
      <c r="C23" s="71">
        <v>139.6</v>
      </c>
      <c r="D23" s="71">
        <v>148.19999999999999</v>
      </c>
      <c r="E23" s="26">
        <f t="shared" si="0"/>
        <v>6.1604584527220618E-2</v>
      </c>
      <c r="F23" s="71">
        <f t="shared" si="1"/>
        <v>8.5999999999999943</v>
      </c>
      <c r="G23" s="26">
        <f t="shared" si="2"/>
        <v>4.7340831626997686E-3</v>
      </c>
      <c r="H23" s="71">
        <v>22.3</v>
      </c>
      <c r="I23" s="71">
        <v>18.399999999999999</v>
      </c>
      <c r="J23" s="26">
        <f t="shared" si="3"/>
        <v>-0.17488789237668168</v>
      </c>
      <c r="K23" s="71">
        <f t="shared" si="4"/>
        <v>-3.9000000000000021</v>
      </c>
      <c r="L23" s="26">
        <f t="shared" si="5"/>
        <v>4.9743173830765069E-3</v>
      </c>
    </row>
    <row r="24" spans="2:12" x14ac:dyDescent="0.2">
      <c r="B24" s="23" t="s">
        <v>157</v>
      </c>
      <c r="C24" s="70">
        <v>114</v>
      </c>
      <c r="D24" s="70">
        <v>146.5</v>
      </c>
      <c r="E24" s="24">
        <f t="shared" si="0"/>
        <v>0.28508771929824572</v>
      </c>
      <c r="F24" s="70">
        <f t="shared" si="1"/>
        <v>32.5</v>
      </c>
      <c r="G24" s="24">
        <f t="shared" si="2"/>
        <v>4.6797785650169775E-3</v>
      </c>
      <c r="H24" s="70">
        <v>17.5</v>
      </c>
      <c r="I24" s="70">
        <v>8.1999999999999993</v>
      </c>
      <c r="J24" s="24">
        <f t="shared" si="3"/>
        <v>-0.53142857142857147</v>
      </c>
      <c r="K24" s="70">
        <f t="shared" si="4"/>
        <v>-9.3000000000000007</v>
      </c>
      <c r="L24" s="24">
        <f t="shared" si="5"/>
        <v>2.2168153555014868E-3</v>
      </c>
    </row>
    <row r="25" spans="2:12" ht="10.8" thickBot="1" x14ac:dyDescent="0.25">
      <c r="B25" s="28" t="s">
        <v>248</v>
      </c>
      <c r="C25" s="72">
        <v>31059.5</v>
      </c>
      <c r="D25" s="72">
        <v>31304.9</v>
      </c>
      <c r="E25" s="31">
        <f t="shared" si="0"/>
        <v>7.9009642782401635E-3</v>
      </c>
      <c r="F25" s="72">
        <f t="shared" si="1"/>
        <v>245.40000000000146</v>
      </c>
      <c r="G25" s="31">
        <f t="shared" si="2"/>
        <v>1</v>
      </c>
      <c r="H25" s="72">
        <v>3693.6</v>
      </c>
      <c r="I25" s="72">
        <v>3699</v>
      </c>
      <c r="J25" s="31">
        <f t="shared" si="3"/>
        <v>1.4619883040936088E-3</v>
      </c>
      <c r="K25" s="72">
        <f t="shared" si="4"/>
        <v>5.4000000000000909</v>
      </c>
      <c r="L25" s="31">
        <f t="shared" si="5"/>
        <v>1</v>
      </c>
    </row>
    <row r="27" spans="2:12" x14ac:dyDescent="0.2">
      <c r="B27" s="204" t="s">
        <v>167</v>
      </c>
      <c r="C27" s="204"/>
      <c r="D27" s="204"/>
      <c r="E27" s="204"/>
      <c r="F27" s="204"/>
      <c r="G27" s="204"/>
      <c r="H27" s="204"/>
      <c r="I27" s="204"/>
      <c r="J27" s="204"/>
      <c r="K27" s="204"/>
    </row>
    <row r="28" spans="2:12" x14ac:dyDescent="0.2">
      <c r="B28" s="234" t="s">
        <v>173</v>
      </c>
      <c r="C28" s="234"/>
      <c r="D28" s="234"/>
      <c r="E28" s="234"/>
      <c r="F28" s="234"/>
      <c r="G28" s="234"/>
      <c r="H28" s="234"/>
      <c r="I28" s="234"/>
      <c r="J28" s="234"/>
      <c r="K28" s="234"/>
      <c r="L28" s="234"/>
    </row>
    <row r="29" spans="2:12" x14ac:dyDescent="0.2">
      <c r="B29" s="203" t="s">
        <v>175</v>
      </c>
      <c r="C29" s="203"/>
      <c r="D29" s="203"/>
      <c r="E29" s="203"/>
      <c r="F29" s="203"/>
      <c r="G29" s="203"/>
      <c r="H29" s="203"/>
      <c r="I29" s="203"/>
      <c r="J29" s="203"/>
      <c r="K29" s="203"/>
    </row>
    <row r="31" spans="2:12" x14ac:dyDescent="0.2">
      <c r="C31" s="179"/>
      <c r="D31" s="179"/>
      <c r="E31" s="178"/>
      <c r="F31" s="179"/>
      <c r="G31" s="178"/>
      <c r="H31" s="179"/>
      <c r="I31" s="179"/>
      <c r="J31" s="178"/>
      <c r="K31" s="179"/>
      <c r="L31" s="178"/>
    </row>
  </sheetData>
  <mergeCells count="8">
    <mergeCell ref="B28:L28"/>
    <mergeCell ref="B29:K29"/>
    <mergeCell ref="B2:K2"/>
    <mergeCell ref="B3:K3"/>
    <mergeCell ref="B6:B7"/>
    <mergeCell ref="C6:G6"/>
    <mergeCell ref="H6:L6"/>
    <mergeCell ref="B27:K2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21938-8239-4657-A36C-35BF0A8C60A0}">
  <sheetPr>
    <tabColor theme="9" tint="0.59999389629810485"/>
  </sheetPr>
  <dimension ref="A2:K15"/>
  <sheetViews>
    <sheetView showGridLines="0" workbookViewId="0"/>
  </sheetViews>
  <sheetFormatPr baseColWidth="10" defaultColWidth="11.44140625" defaultRowHeight="10.199999999999999" x14ac:dyDescent="0.2"/>
  <cols>
    <col min="1" max="2" width="11.44140625" style="32"/>
    <col min="3" max="3" width="12.88671875" style="32" customWidth="1"/>
    <col min="4" max="16384" width="11.44140625" style="32"/>
  </cols>
  <sheetData>
    <row r="2" spans="1:11" x14ac:dyDescent="0.2">
      <c r="A2" s="32" t="s">
        <v>0</v>
      </c>
      <c r="B2" s="203" t="s">
        <v>171</v>
      </c>
      <c r="C2" s="203"/>
      <c r="D2" s="203"/>
      <c r="E2" s="203"/>
      <c r="F2" s="203"/>
      <c r="G2" s="203"/>
      <c r="H2" s="203"/>
      <c r="I2" s="203"/>
      <c r="J2" s="203"/>
      <c r="K2" s="203"/>
    </row>
    <row r="3" spans="1:11" x14ac:dyDescent="0.2">
      <c r="B3" s="203" t="s">
        <v>161</v>
      </c>
      <c r="C3" s="203"/>
      <c r="D3" s="203"/>
      <c r="E3" s="203"/>
      <c r="F3" s="203"/>
      <c r="G3" s="203"/>
      <c r="H3" s="203"/>
      <c r="I3" s="203"/>
      <c r="J3" s="203"/>
      <c r="K3" s="203"/>
    </row>
    <row r="6" spans="1:11" x14ac:dyDescent="0.2">
      <c r="B6" s="207" t="s">
        <v>7</v>
      </c>
      <c r="C6" s="208"/>
      <c r="D6" s="209" t="s">
        <v>243</v>
      </c>
      <c r="E6" s="209"/>
      <c r="F6" s="210" t="s">
        <v>8</v>
      </c>
      <c r="G6" s="211"/>
      <c r="H6" s="212" t="s">
        <v>244</v>
      </c>
      <c r="I6" s="213"/>
      <c r="J6" s="213" t="s">
        <v>8</v>
      </c>
      <c r="K6" s="214"/>
    </row>
    <row r="7" spans="1:11" ht="10.8" thickBot="1" x14ac:dyDescent="0.25">
      <c r="B7" s="205" t="s">
        <v>9</v>
      </c>
      <c r="C7" s="206"/>
      <c r="D7" s="1">
        <v>2022</v>
      </c>
      <c r="E7" s="1">
        <v>2023</v>
      </c>
      <c r="F7" s="1" t="s">
        <v>10</v>
      </c>
      <c r="G7" s="2" t="s">
        <v>11</v>
      </c>
      <c r="H7" s="3">
        <v>2022</v>
      </c>
      <c r="I7" s="4">
        <v>2023</v>
      </c>
      <c r="J7" s="4" t="s">
        <v>10</v>
      </c>
      <c r="K7" s="5" t="s">
        <v>11</v>
      </c>
    </row>
    <row r="8" spans="1:11" ht="10.8" thickBot="1" x14ac:dyDescent="0.25">
      <c r="B8" s="6" t="s">
        <v>12</v>
      </c>
      <c r="C8" s="7"/>
      <c r="D8" s="84">
        <v>137304.20296017156</v>
      </c>
      <c r="E8" s="84">
        <v>123157.8782131148</v>
      </c>
      <c r="F8" s="88">
        <v>-0.10302907297863451</v>
      </c>
      <c r="G8" s="89">
        <v>-14146.324747056758</v>
      </c>
      <c r="H8" s="95">
        <v>17941.582533838795</v>
      </c>
      <c r="I8" s="84">
        <v>15796.62558971529</v>
      </c>
      <c r="J8" s="88">
        <v>-0.11955227138286162</v>
      </c>
      <c r="K8" s="89">
        <v>-2144.9569441235053</v>
      </c>
    </row>
    <row r="9" spans="1:11" ht="10.8" thickBot="1" x14ac:dyDescent="0.25">
      <c r="B9" s="8" t="s">
        <v>13</v>
      </c>
      <c r="C9" s="9"/>
      <c r="D9" s="85">
        <v>65326.310317939016</v>
      </c>
      <c r="E9" s="85">
        <v>65712.537684632873</v>
      </c>
      <c r="F9" s="90">
        <v>5.9122789089742778E-3</v>
      </c>
      <c r="G9" s="91">
        <v>386.22736669385631</v>
      </c>
      <c r="H9" s="96">
        <v>8032.796100139547</v>
      </c>
      <c r="I9" s="85">
        <v>7935.65244980428</v>
      </c>
      <c r="J9" s="90">
        <v>-1.2093379331958864E-2</v>
      </c>
      <c r="K9" s="91">
        <v>-97.143650335267012</v>
      </c>
    </row>
    <row r="10" spans="1:11" ht="10.8" thickBot="1" x14ac:dyDescent="0.25">
      <c r="B10" s="51" t="s">
        <v>14</v>
      </c>
      <c r="C10" s="52"/>
      <c r="D10" s="86">
        <v>71977.89264223256</v>
      </c>
      <c r="E10" s="86">
        <v>57445.340528481938</v>
      </c>
      <c r="F10" s="182">
        <v>-0.2019029952152801</v>
      </c>
      <c r="G10" s="92">
        <v>-14532.552113750622</v>
      </c>
      <c r="H10" s="97">
        <v>9908.7864336992461</v>
      </c>
      <c r="I10" s="86">
        <v>7860.9731399110096</v>
      </c>
      <c r="J10" s="182">
        <v>-0.20666640738402986</v>
      </c>
      <c r="K10" s="92">
        <v>-2047.8132937882365</v>
      </c>
    </row>
    <row r="11" spans="1:11" ht="10.8" thickBot="1" x14ac:dyDescent="0.25">
      <c r="B11" s="10" t="s">
        <v>15</v>
      </c>
      <c r="C11" s="9"/>
      <c r="D11" s="85">
        <v>65014.920394861008</v>
      </c>
      <c r="E11" s="85">
        <v>53277.12704630792</v>
      </c>
      <c r="F11" s="90">
        <v>-0.18053999416233824</v>
      </c>
      <c r="G11" s="91">
        <v>-11737.793348553088</v>
      </c>
      <c r="H11" s="96">
        <v>8959.0488919332747</v>
      </c>
      <c r="I11" s="85">
        <v>7349.6887620718899</v>
      </c>
      <c r="J11" s="90">
        <v>-0.17963515427518784</v>
      </c>
      <c r="K11" s="91">
        <v>-1609.3601298613848</v>
      </c>
    </row>
    <row r="12" spans="1:11" x14ac:dyDescent="0.2">
      <c r="B12" s="53" t="s">
        <v>16</v>
      </c>
      <c r="C12" s="54"/>
      <c r="D12" s="87">
        <v>311.389923078008</v>
      </c>
      <c r="E12" s="87">
        <v>12435.410638324953</v>
      </c>
      <c r="F12" s="93" t="s">
        <v>246</v>
      </c>
      <c r="G12" s="94">
        <v>12124.020715246945</v>
      </c>
      <c r="H12" s="98">
        <v>-926.25279179372774</v>
      </c>
      <c r="I12" s="87">
        <v>585.9636877323901</v>
      </c>
      <c r="J12" s="93" t="s">
        <v>246</v>
      </c>
      <c r="K12" s="94">
        <v>1512.2164795261178</v>
      </c>
    </row>
    <row r="13" spans="1:11" x14ac:dyDescent="0.2">
      <c r="D13" s="64"/>
      <c r="E13" s="64"/>
      <c r="F13" s="64"/>
      <c r="G13" s="64"/>
      <c r="H13" s="64"/>
      <c r="I13" s="64"/>
      <c r="J13" s="64"/>
      <c r="K13" s="64"/>
    </row>
    <row r="14" spans="1:11" x14ac:dyDescent="0.2">
      <c r="B14" s="204" t="s">
        <v>176</v>
      </c>
      <c r="C14" s="204"/>
      <c r="D14" s="204"/>
      <c r="E14" s="204"/>
      <c r="F14" s="204"/>
      <c r="G14" s="204"/>
      <c r="H14" s="204"/>
      <c r="I14" s="204"/>
      <c r="J14" s="204"/>
      <c r="K14" s="204"/>
    </row>
    <row r="15" spans="1:11" x14ac:dyDescent="0.2">
      <c r="B15" s="203" t="s">
        <v>175</v>
      </c>
      <c r="C15" s="203"/>
      <c r="D15" s="203"/>
      <c r="E15" s="203"/>
      <c r="F15" s="203"/>
      <c r="G15" s="203"/>
      <c r="H15" s="203"/>
      <c r="I15" s="203"/>
      <c r="J15" s="203"/>
      <c r="K15" s="203"/>
    </row>
  </sheetData>
  <mergeCells count="10">
    <mergeCell ref="B15:K15"/>
    <mergeCell ref="B3:K3"/>
    <mergeCell ref="B14:K14"/>
    <mergeCell ref="B2:K2"/>
    <mergeCell ref="B7:C7"/>
    <mergeCell ref="B6:C6"/>
    <mergeCell ref="D6:E6"/>
    <mergeCell ref="F6:G6"/>
    <mergeCell ref="H6:I6"/>
    <mergeCell ref="J6:K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FC7A7-2351-450F-A412-2EC3CB871A47}">
  <sheetPr>
    <tabColor theme="9" tint="0.59999389629810485"/>
  </sheetPr>
  <dimension ref="A2:L33"/>
  <sheetViews>
    <sheetView showGridLines="0" workbookViewId="0">
      <selection activeCell="A29" sqref="A29:XFD29"/>
    </sheetView>
  </sheetViews>
  <sheetFormatPr baseColWidth="10" defaultColWidth="11.44140625" defaultRowHeight="10.199999999999999" x14ac:dyDescent="0.2"/>
  <cols>
    <col min="1" max="1" width="5.33203125" style="32" customWidth="1"/>
    <col min="2" max="2" width="4.5546875" style="32" customWidth="1"/>
    <col min="3" max="3" width="39.6640625" style="32" customWidth="1"/>
    <col min="4" max="4" width="8.5546875" style="32" customWidth="1"/>
    <col min="5" max="5" width="8.88671875" style="32" customWidth="1"/>
    <col min="6" max="10" width="8.5546875" style="32" customWidth="1"/>
    <col min="11" max="16384" width="11.44140625" style="32"/>
  </cols>
  <sheetData>
    <row r="2" spans="1:11" x14ac:dyDescent="0.2">
      <c r="A2" s="32" t="s">
        <v>1</v>
      </c>
      <c r="B2" s="203" t="s">
        <v>162</v>
      </c>
      <c r="C2" s="203"/>
      <c r="D2" s="203"/>
      <c r="E2" s="203"/>
      <c r="F2" s="203"/>
      <c r="G2" s="203"/>
      <c r="H2" s="203"/>
      <c r="I2" s="203"/>
      <c r="J2" s="203"/>
      <c r="K2" s="203"/>
    </row>
    <row r="3" spans="1:11" x14ac:dyDescent="0.2">
      <c r="B3" s="203" t="s">
        <v>161</v>
      </c>
      <c r="C3" s="203"/>
      <c r="D3" s="203"/>
      <c r="E3" s="203"/>
      <c r="F3" s="203"/>
      <c r="G3" s="203"/>
      <c r="H3" s="203"/>
      <c r="I3" s="203"/>
      <c r="J3" s="203"/>
      <c r="K3" s="203"/>
    </row>
    <row r="6" spans="1:11" x14ac:dyDescent="0.2">
      <c r="B6" s="216" t="s">
        <v>198</v>
      </c>
      <c r="C6" s="217"/>
      <c r="D6" s="209" t="s">
        <v>243</v>
      </c>
      <c r="E6" s="209"/>
      <c r="F6" s="210" t="s">
        <v>8</v>
      </c>
      <c r="G6" s="211"/>
      <c r="H6" s="212" t="s">
        <v>244</v>
      </c>
      <c r="I6" s="213"/>
      <c r="J6" s="213" t="s">
        <v>8</v>
      </c>
      <c r="K6" s="214"/>
    </row>
    <row r="7" spans="1:11" ht="10.8" thickBot="1" x14ac:dyDescent="0.25">
      <c r="B7" s="215" t="s">
        <v>9</v>
      </c>
      <c r="C7" s="206"/>
      <c r="D7" s="1">
        <v>2022</v>
      </c>
      <c r="E7" s="1">
        <v>2023</v>
      </c>
      <c r="F7" s="1" t="s">
        <v>10</v>
      </c>
      <c r="G7" s="11" t="s">
        <v>11</v>
      </c>
      <c r="H7" s="12">
        <v>2022</v>
      </c>
      <c r="I7" s="4">
        <v>2023</v>
      </c>
      <c r="J7" s="4" t="s">
        <v>10</v>
      </c>
      <c r="K7" s="13" t="s">
        <v>11</v>
      </c>
    </row>
    <row r="8" spans="1:11" ht="10.8" thickBot="1" x14ac:dyDescent="0.25">
      <c r="B8" s="62" t="s">
        <v>199</v>
      </c>
      <c r="C8" s="7"/>
      <c r="D8" s="84">
        <v>137304.20296017156</v>
      </c>
      <c r="E8" s="84">
        <v>123157.8782131148</v>
      </c>
      <c r="F8" s="88">
        <v>-0.10302907297863451</v>
      </c>
      <c r="G8" s="99">
        <v>-14146.324747056758</v>
      </c>
      <c r="H8" s="100">
        <v>17941.582533838795</v>
      </c>
      <c r="I8" s="84">
        <v>15796.62558971529</v>
      </c>
      <c r="J8" s="88">
        <v>-0.11955227138286162</v>
      </c>
      <c r="K8" s="99">
        <v>-2144.9569441235053</v>
      </c>
    </row>
    <row r="9" spans="1:11" ht="10.8" thickBot="1" x14ac:dyDescent="0.25">
      <c r="B9" s="14" t="s">
        <v>13</v>
      </c>
      <c r="C9" s="15"/>
      <c r="D9" s="73">
        <v>65326.310317939016</v>
      </c>
      <c r="E9" s="73">
        <v>65712.537684632873</v>
      </c>
      <c r="F9" s="101">
        <v>5.9122789089742778E-3</v>
      </c>
      <c r="G9" s="74">
        <v>386.22736669385631</v>
      </c>
      <c r="H9" s="75">
        <v>8032.796100139547</v>
      </c>
      <c r="I9" s="73">
        <v>7935.65244980428</v>
      </c>
      <c r="J9" s="101">
        <v>-1.2093379331958864E-2</v>
      </c>
      <c r="K9" s="74">
        <v>-97.143650335267012</v>
      </c>
    </row>
    <row r="10" spans="1:11" ht="10.8" thickBot="1" x14ac:dyDescent="0.25">
      <c r="B10" s="16" t="s">
        <v>186</v>
      </c>
      <c r="C10" s="17"/>
      <c r="D10" s="76">
        <v>36547.958820671469</v>
      </c>
      <c r="E10" s="76">
        <v>36224.891310953564</v>
      </c>
      <c r="F10" s="102">
        <v>-8.8395500088824797E-3</v>
      </c>
      <c r="G10" s="77">
        <v>-323.06750971790461</v>
      </c>
      <c r="H10" s="78">
        <v>4402.1828105977474</v>
      </c>
      <c r="I10" s="76">
        <v>4559.3527697551299</v>
      </c>
      <c r="J10" s="102">
        <v>3.5702733375591267E-2</v>
      </c>
      <c r="K10" s="77">
        <v>157.16995915738244</v>
      </c>
    </row>
    <row r="11" spans="1:11" x14ac:dyDescent="0.2">
      <c r="B11" s="56"/>
      <c r="C11" s="18" t="s">
        <v>187</v>
      </c>
      <c r="D11" s="79">
        <v>28750.754013140002</v>
      </c>
      <c r="E11" s="79">
        <v>28764.343966627024</v>
      </c>
      <c r="F11" s="183">
        <v>4.7268163752534065E-4</v>
      </c>
      <c r="G11" s="80">
        <v>13.589953487022285</v>
      </c>
      <c r="H11" s="81">
        <v>3420.7703956099999</v>
      </c>
      <c r="I11" s="79">
        <v>3704.79398822337</v>
      </c>
      <c r="J11" s="103">
        <v>8.3029130799853634E-2</v>
      </c>
      <c r="K11" s="80">
        <v>284.02359261337006</v>
      </c>
    </row>
    <row r="12" spans="1:11" x14ac:dyDescent="0.2">
      <c r="B12" s="56"/>
      <c r="C12" s="18" t="s">
        <v>232</v>
      </c>
      <c r="D12" s="79">
        <v>5523.6186565400003</v>
      </c>
      <c r="E12" s="79">
        <v>4666.9363528899994</v>
      </c>
      <c r="F12" s="103">
        <v>-0.15509439679288572</v>
      </c>
      <c r="G12" s="80">
        <v>-856.6823036500009</v>
      </c>
      <c r="H12" s="81">
        <v>694.12828032000004</v>
      </c>
      <c r="I12" s="79">
        <v>524.53412931000003</v>
      </c>
      <c r="J12" s="103">
        <v>-0.24432681367169684</v>
      </c>
      <c r="K12" s="80">
        <v>-169.59415101000002</v>
      </c>
    </row>
    <row r="13" spans="1:11" ht="10.8" thickBot="1" x14ac:dyDescent="0.25">
      <c r="B13" s="56"/>
      <c r="C13" s="18" t="s">
        <v>188</v>
      </c>
      <c r="D13" s="79">
        <v>2273.5861509914666</v>
      </c>
      <c r="E13" s="79">
        <v>2793.6109914365406</v>
      </c>
      <c r="F13" s="103">
        <v>0.22872449333767331</v>
      </c>
      <c r="G13" s="80">
        <v>520.02484044507401</v>
      </c>
      <c r="H13" s="81">
        <v>287.28413466774748</v>
      </c>
      <c r="I13" s="79">
        <v>330.02465222175988</v>
      </c>
      <c r="J13" s="103">
        <v>0.14877437490045553</v>
      </c>
      <c r="K13" s="80">
        <v>42.740517554012399</v>
      </c>
    </row>
    <row r="14" spans="1:11" ht="10.8" thickBot="1" x14ac:dyDescent="0.25">
      <c r="B14" s="55" t="s">
        <v>189</v>
      </c>
      <c r="C14" s="63"/>
      <c r="D14" s="104">
        <v>28778.351497267548</v>
      </c>
      <c r="E14" s="104">
        <v>29487.646373679308</v>
      </c>
      <c r="F14" s="107">
        <v>2.4646820943830194E-2</v>
      </c>
      <c r="G14" s="105">
        <v>709.29487641176092</v>
      </c>
      <c r="H14" s="106">
        <v>3630.6132895417995</v>
      </c>
      <c r="I14" s="104">
        <v>3376.2996800491501</v>
      </c>
      <c r="J14" s="107">
        <v>-7.0047011127628234E-2</v>
      </c>
      <c r="K14" s="105">
        <v>-254.31360949264945</v>
      </c>
    </row>
    <row r="15" spans="1:11" ht="10.8" thickBot="1" x14ac:dyDescent="0.25">
      <c r="B15" s="57" t="s">
        <v>190</v>
      </c>
      <c r="C15" s="58"/>
      <c r="D15" s="76">
        <v>5018.8815839225063</v>
      </c>
      <c r="E15" s="76">
        <v>5569.6060447408008</v>
      </c>
      <c r="F15" s="102">
        <v>0.10973051497817488</v>
      </c>
      <c r="G15" s="77">
        <v>550.72446081829457</v>
      </c>
      <c r="H15" s="78">
        <v>322.92680238290006</v>
      </c>
      <c r="I15" s="76">
        <v>325.01814522260099</v>
      </c>
      <c r="J15" s="102">
        <v>6.4762132603077838E-3</v>
      </c>
      <c r="K15" s="77">
        <v>2.0913428397009284</v>
      </c>
    </row>
    <row r="16" spans="1:11" ht="10.8" thickBot="1" x14ac:dyDescent="0.25">
      <c r="B16" s="56"/>
      <c r="C16" s="18" t="s">
        <v>191</v>
      </c>
      <c r="D16" s="79">
        <v>4394.8175780411984</v>
      </c>
      <c r="E16" s="79">
        <v>4917.7087654972947</v>
      </c>
      <c r="F16" s="103">
        <v>0.11897904251333058</v>
      </c>
      <c r="G16" s="80">
        <v>522.8911874560963</v>
      </c>
      <c r="H16" s="81">
        <v>260.37028087840002</v>
      </c>
      <c r="I16" s="79">
        <v>277.26570496368402</v>
      </c>
      <c r="J16" s="103">
        <v>6.4889986784530951E-2</v>
      </c>
      <c r="K16" s="80">
        <v>16.895424085283992</v>
      </c>
    </row>
    <row r="17" spans="2:12" ht="10.8" thickBot="1" x14ac:dyDescent="0.25">
      <c r="B17" s="59" t="s">
        <v>192</v>
      </c>
      <c r="C17" s="60"/>
      <c r="D17" s="108">
        <v>23759.469913345041</v>
      </c>
      <c r="E17" s="108">
        <v>23918.04032893851</v>
      </c>
      <c r="F17" s="111">
        <v>6.6739879370962818E-3</v>
      </c>
      <c r="G17" s="109">
        <v>158.57041559346908</v>
      </c>
      <c r="H17" s="110">
        <v>3307.6864871589</v>
      </c>
      <c r="I17" s="108">
        <v>3051.2815348265499</v>
      </c>
      <c r="J17" s="111">
        <v>-7.7517912694496705E-2</v>
      </c>
      <c r="K17" s="109">
        <v>-256.40495233235015</v>
      </c>
    </row>
    <row r="18" spans="2:12" x14ac:dyDescent="0.2">
      <c r="B18" s="61"/>
      <c r="C18" s="18" t="s">
        <v>193</v>
      </c>
      <c r="D18" s="79">
        <v>8430.8480905553097</v>
      </c>
      <c r="E18" s="79">
        <v>8646.4833570559949</v>
      </c>
      <c r="F18" s="103">
        <v>2.5576936529345229E-2</v>
      </c>
      <c r="G18" s="80">
        <v>215.63526650068525</v>
      </c>
      <c r="H18" s="81">
        <v>1230.1634014559002</v>
      </c>
      <c r="I18" s="79">
        <v>1204.3398104980099</v>
      </c>
      <c r="J18" s="103">
        <v>-2.0992000678387912E-2</v>
      </c>
      <c r="K18" s="80">
        <v>-25.823590957890247</v>
      </c>
    </row>
    <row r="19" spans="2:12" x14ac:dyDescent="0.2">
      <c r="B19" s="61"/>
      <c r="C19" s="18" t="s">
        <v>194</v>
      </c>
      <c r="D19" s="79">
        <v>3933.5144655000004</v>
      </c>
      <c r="E19" s="79">
        <v>4066.8297020800001</v>
      </c>
      <c r="F19" s="103">
        <v>3.3892143463378321E-2</v>
      </c>
      <c r="G19" s="80">
        <v>133.31523657999969</v>
      </c>
      <c r="H19" s="81">
        <v>499.26754444000005</v>
      </c>
      <c r="I19" s="79">
        <v>502.01109500000001</v>
      </c>
      <c r="J19" s="103">
        <v>5.4951510278467008E-3</v>
      </c>
      <c r="K19" s="80">
        <v>2.7435505599999601</v>
      </c>
    </row>
    <row r="20" spans="2:12" x14ac:dyDescent="0.2">
      <c r="B20" s="61"/>
      <c r="C20" s="18" t="s">
        <v>18</v>
      </c>
      <c r="D20" s="79">
        <v>1096.9409076436</v>
      </c>
      <c r="E20" s="79">
        <v>834.53482915949519</v>
      </c>
      <c r="F20" s="103">
        <v>-0.23921623913889212</v>
      </c>
      <c r="G20" s="80">
        <v>-262.4060784841048</v>
      </c>
      <c r="H20" s="81">
        <v>163.42532745</v>
      </c>
      <c r="I20" s="79">
        <v>121.57698111000001</v>
      </c>
      <c r="J20" s="103">
        <v>-0.25607013914537513</v>
      </c>
      <c r="K20" s="80">
        <v>-41.848346339999992</v>
      </c>
    </row>
    <row r="21" spans="2:12" x14ac:dyDescent="0.2">
      <c r="B21" s="61"/>
      <c r="C21" s="18" t="s">
        <v>195</v>
      </c>
      <c r="D21" s="79">
        <v>2265.0226241126093</v>
      </c>
      <c r="E21" s="79">
        <v>1546.0400081461487</v>
      </c>
      <c r="F21" s="103">
        <v>-0.31742844787174862</v>
      </c>
      <c r="G21" s="80">
        <v>-718.98261596646057</v>
      </c>
      <c r="H21" s="81">
        <v>356.35269552190005</v>
      </c>
      <c r="I21" s="79">
        <v>239.47441218118999</v>
      </c>
      <c r="J21" s="103">
        <v>-0.32798484425530938</v>
      </c>
      <c r="K21" s="80">
        <v>-116.87828334071006</v>
      </c>
    </row>
    <row r="22" spans="2:12" x14ac:dyDescent="0.2">
      <c r="B22" s="61"/>
      <c r="C22" s="18" t="s">
        <v>196</v>
      </c>
      <c r="D22" s="79">
        <v>6006.346746918729</v>
      </c>
      <c r="E22" s="79">
        <v>7279.1415660284438</v>
      </c>
      <c r="F22" s="103">
        <v>0.21190831511062225</v>
      </c>
      <c r="G22" s="80">
        <v>1272.7948191097148</v>
      </c>
      <c r="H22" s="81">
        <v>774.94524435170001</v>
      </c>
      <c r="I22" s="79">
        <v>809.55615023018299</v>
      </c>
      <c r="J22" s="103">
        <v>4.4662388898763616E-2</v>
      </c>
      <c r="K22" s="80">
        <v>34.610905878482981</v>
      </c>
    </row>
    <row r="23" spans="2:12" x14ac:dyDescent="0.2">
      <c r="B23" s="61"/>
      <c r="C23" s="18" t="s">
        <v>197</v>
      </c>
      <c r="D23" s="79">
        <v>1420.5731211128614</v>
      </c>
      <c r="E23" s="79">
        <v>1390.9594772144433</v>
      </c>
      <c r="F23" s="103">
        <v>-2.0846265115321283E-2</v>
      </c>
      <c r="G23" s="80">
        <v>-29.613643898418104</v>
      </c>
      <c r="H23" s="81">
        <v>204.26861033590001</v>
      </c>
      <c r="I23" s="79">
        <v>141.24977144167701</v>
      </c>
      <c r="J23" s="103">
        <v>-0.30850965691984977</v>
      </c>
      <c r="K23" s="80">
        <v>-63.018838894222995</v>
      </c>
    </row>
    <row r="24" spans="2:12" x14ac:dyDescent="0.2">
      <c r="B24" s="61"/>
      <c r="C24" s="18" t="s">
        <v>215</v>
      </c>
      <c r="D24" s="79">
        <v>1831.1451364700001</v>
      </c>
      <c r="E24" s="79">
        <v>1598.0895902100001</v>
      </c>
      <c r="F24" s="103">
        <v>-0.12727311539557928</v>
      </c>
      <c r="G24" s="80">
        <v>-233.05554626000003</v>
      </c>
      <c r="H24" s="81">
        <v>226.47052479000001</v>
      </c>
      <c r="I24" s="79">
        <v>248.56904476</v>
      </c>
      <c r="J24" s="103">
        <v>9.7577907723273682E-2</v>
      </c>
      <c r="K24" s="80">
        <v>22.098519969999984</v>
      </c>
    </row>
    <row r="25" spans="2:12" x14ac:dyDescent="0.2">
      <c r="B25" s="219" t="s">
        <v>250</v>
      </c>
      <c r="C25" s="219"/>
      <c r="D25" s="193">
        <v>29220.792511789015</v>
      </c>
      <c r="E25" s="193">
        <v>30683.167774905844</v>
      </c>
      <c r="F25" s="194">
        <v>5.0045708463479777E-2</v>
      </c>
      <c r="G25" s="193">
        <v>1462.375263116835</v>
      </c>
      <c r="H25" s="193">
        <v>3691.4268994195472</v>
      </c>
      <c r="I25" s="193">
        <v>3457.7552875109104</v>
      </c>
      <c r="J25" s="195">
        <v>-6.3301161928841165E-2</v>
      </c>
      <c r="K25" s="193">
        <v>-233.67161190863703</v>
      </c>
      <c r="L25" s="142"/>
    </row>
    <row r="26" spans="2:12" x14ac:dyDescent="0.2">
      <c r="B26" s="218" t="s">
        <v>249</v>
      </c>
      <c r="C26" s="218"/>
      <c r="D26" s="196">
        <v>36105.517806150005</v>
      </c>
      <c r="E26" s="196">
        <v>35029.369909727022</v>
      </c>
      <c r="F26" s="197">
        <v>-2.9805635310392264E-2</v>
      </c>
      <c r="G26" s="196">
        <v>-1076.1478964229827</v>
      </c>
      <c r="H26" s="196">
        <v>4341.3692007199998</v>
      </c>
      <c r="I26" s="196">
        <v>4477.8971622933705</v>
      </c>
      <c r="J26" s="198">
        <v>3.1448134277713091E-2</v>
      </c>
      <c r="K26" s="196">
        <v>136.5279615733707</v>
      </c>
      <c r="L26" s="142"/>
    </row>
    <row r="28" spans="2:12" x14ac:dyDescent="0.2">
      <c r="B28" s="220" t="s">
        <v>251</v>
      </c>
      <c r="C28" s="220"/>
      <c r="D28" s="220"/>
      <c r="E28" s="220"/>
      <c r="F28" s="220"/>
      <c r="G28" s="220"/>
      <c r="H28" s="220"/>
      <c r="I28" s="220"/>
      <c r="J28" s="220"/>
      <c r="K28" s="220"/>
    </row>
    <row r="30" spans="2:12" x14ac:dyDescent="0.2">
      <c r="B30" s="204" t="s">
        <v>176</v>
      </c>
      <c r="C30" s="204"/>
      <c r="D30" s="204"/>
      <c r="E30" s="204"/>
      <c r="F30" s="204"/>
      <c r="G30" s="204"/>
      <c r="H30" s="204"/>
      <c r="I30" s="204"/>
      <c r="J30" s="204"/>
      <c r="K30" s="204"/>
    </row>
    <row r="31" spans="2:12" x14ac:dyDescent="0.2">
      <c r="B31" s="203" t="s">
        <v>175</v>
      </c>
      <c r="C31" s="203"/>
      <c r="D31" s="203"/>
      <c r="E31" s="203"/>
      <c r="F31" s="203"/>
      <c r="G31" s="203"/>
      <c r="H31" s="203"/>
      <c r="I31" s="203"/>
      <c r="J31" s="203"/>
      <c r="K31" s="203"/>
    </row>
    <row r="33" spans="4:4" x14ac:dyDescent="0.2">
      <c r="D33" s="142"/>
    </row>
  </sheetData>
  <mergeCells count="13">
    <mergeCell ref="J6:K6"/>
    <mergeCell ref="B31:K31"/>
    <mergeCell ref="B2:K2"/>
    <mergeCell ref="B3:K3"/>
    <mergeCell ref="B30:K30"/>
    <mergeCell ref="B7:C7"/>
    <mergeCell ref="B6:C6"/>
    <mergeCell ref="D6:E6"/>
    <mergeCell ref="F6:G6"/>
    <mergeCell ref="H6:I6"/>
    <mergeCell ref="B26:C26"/>
    <mergeCell ref="B25:C25"/>
    <mergeCell ref="B28:K2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0A1FF-7CCB-45C5-A67C-3F57E3F2EE9A}">
  <sheetPr>
    <tabColor theme="9" tint="0.59999389629810485"/>
  </sheetPr>
  <dimension ref="A2:K20"/>
  <sheetViews>
    <sheetView showGridLines="0" workbookViewId="0"/>
  </sheetViews>
  <sheetFormatPr baseColWidth="10" defaultColWidth="11.44140625" defaultRowHeight="10.199999999999999" x14ac:dyDescent="0.2"/>
  <cols>
    <col min="1" max="1" width="11.44140625" style="32"/>
    <col min="2" max="2" width="33.44140625" style="32" customWidth="1"/>
    <col min="3" max="10" width="10.6640625" style="32" customWidth="1"/>
    <col min="11" max="16384" width="11.44140625" style="32"/>
  </cols>
  <sheetData>
    <row r="2" spans="1:11" x14ac:dyDescent="0.2">
      <c r="A2" s="32" t="s">
        <v>2</v>
      </c>
      <c r="B2" s="203" t="s">
        <v>163</v>
      </c>
      <c r="C2" s="203"/>
      <c r="D2" s="203"/>
      <c r="E2" s="203"/>
      <c r="F2" s="203"/>
      <c r="G2" s="203"/>
      <c r="H2" s="203"/>
      <c r="I2" s="203"/>
      <c r="J2" s="203"/>
      <c r="K2" s="203"/>
    </row>
    <row r="3" spans="1:11" x14ac:dyDescent="0.2">
      <c r="B3" s="203" t="s">
        <v>161</v>
      </c>
      <c r="C3" s="203"/>
      <c r="D3" s="203"/>
      <c r="E3" s="203"/>
      <c r="F3" s="203"/>
      <c r="G3" s="203"/>
      <c r="H3" s="203"/>
      <c r="I3" s="203"/>
      <c r="J3" s="203"/>
      <c r="K3" s="203"/>
    </row>
    <row r="4" spans="1:11" x14ac:dyDescent="0.2">
      <c r="B4" s="144"/>
      <c r="C4" s="144"/>
      <c r="D4" s="144"/>
      <c r="E4" s="144"/>
      <c r="F4" s="144"/>
      <c r="G4" s="144"/>
      <c r="H4" s="144"/>
      <c r="I4" s="144"/>
      <c r="J4" s="144"/>
      <c r="K4" s="144"/>
    </row>
    <row r="6" spans="1:11" x14ac:dyDescent="0.2">
      <c r="B6" s="221" t="s">
        <v>216</v>
      </c>
      <c r="C6" s="209" t="s">
        <v>243</v>
      </c>
      <c r="D6" s="209"/>
      <c r="E6" s="210" t="s">
        <v>8</v>
      </c>
      <c r="F6" s="211"/>
      <c r="G6" s="212" t="s">
        <v>244</v>
      </c>
      <c r="H6" s="213"/>
      <c r="I6" s="213" t="s">
        <v>8</v>
      </c>
      <c r="J6" s="214"/>
    </row>
    <row r="7" spans="1:11" ht="10.8" thickBot="1" x14ac:dyDescent="0.25">
      <c r="B7" s="222"/>
      <c r="C7" s="1">
        <v>2022</v>
      </c>
      <c r="D7" s="1">
        <v>2023</v>
      </c>
      <c r="E7" s="1" t="s">
        <v>10</v>
      </c>
      <c r="F7" s="11" t="s">
        <v>11</v>
      </c>
      <c r="G7" s="12">
        <v>2022</v>
      </c>
      <c r="H7" s="4">
        <v>2023</v>
      </c>
      <c r="I7" s="4" t="s">
        <v>10</v>
      </c>
      <c r="J7" s="13" t="s">
        <v>11</v>
      </c>
    </row>
    <row r="8" spans="1:11" ht="10.8" thickBot="1" x14ac:dyDescent="0.25">
      <c r="B8" s="14" t="s">
        <v>217</v>
      </c>
      <c r="C8" s="73">
        <v>71977.89264223256</v>
      </c>
      <c r="D8" s="73">
        <v>57445.340528481938</v>
      </c>
      <c r="E8" s="184">
        <v>-0.2019029952152801</v>
      </c>
      <c r="F8" s="74">
        <v>-14532.552113750622</v>
      </c>
      <c r="G8" s="75">
        <v>9908.7864336992461</v>
      </c>
      <c r="H8" s="73">
        <v>7860.9731399110096</v>
      </c>
      <c r="I8" s="184">
        <v>-0.20666640738402986</v>
      </c>
      <c r="J8" s="74">
        <v>-2047.8132937882365</v>
      </c>
    </row>
    <row r="9" spans="1:11" ht="10.8" thickBot="1" x14ac:dyDescent="0.25">
      <c r="B9" s="16" t="s">
        <v>218</v>
      </c>
      <c r="C9" s="76">
        <v>20220.096302601127</v>
      </c>
      <c r="D9" s="76">
        <v>14659.851678258006</v>
      </c>
      <c r="E9" s="82">
        <v>-0.27498606045846807</v>
      </c>
      <c r="F9" s="77">
        <v>-5560.2446243431204</v>
      </c>
      <c r="G9" s="78">
        <v>2642.3634602489774</v>
      </c>
      <c r="H9" s="76">
        <v>2164.15862750013</v>
      </c>
      <c r="I9" s="82">
        <v>-0.1809761752850565</v>
      </c>
      <c r="J9" s="77">
        <v>-478.20483274884737</v>
      </c>
    </row>
    <row r="10" spans="1:11" x14ac:dyDescent="0.2">
      <c r="B10" s="18" t="s">
        <v>219</v>
      </c>
      <c r="C10" s="79">
        <v>6832.7445306583732</v>
      </c>
      <c r="D10" s="79">
        <v>4572.3453840979955</v>
      </c>
      <c r="E10" s="185">
        <v>-0.33081862440751542</v>
      </c>
      <c r="F10" s="80">
        <v>-2260.3991465603776</v>
      </c>
      <c r="G10" s="81">
        <v>786.19813961832529</v>
      </c>
      <c r="H10" s="79">
        <v>646.20423512358695</v>
      </c>
      <c r="I10" s="185">
        <v>-0.17806440570146986</v>
      </c>
      <c r="J10" s="80">
        <v>-139.99390449473833</v>
      </c>
    </row>
    <row r="11" spans="1:11" ht="10.8" thickBot="1" x14ac:dyDescent="0.25">
      <c r="B11" s="18" t="s">
        <v>220</v>
      </c>
      <c r="C11" s="79">
        <v>5465.2474892162936</v>
      </c>
      <c r="D11" s="79">
        <v>3665.0503335436665</v>
      </c>
      <c r="E11" s="185">
        <v>-0.32938986920988866</v>
      </c>
      <c r="F11" s="80">
        <v>-1800.1971556726271</v>
      </c>
      <c r="G11" s="81">
        <v>762.32675265315288</v>
      </c>
      <c r="H11" s="79">
        <v>564.61980618352698</v>
      </c>
      <c r="I11" s="185">
        <v>-0.25934672472340681</v>
      </c>
      <c r="J11" s="80">
        <v>-197.7069464696259</v>
      </c>
    </row>
    <row r="12" spans="1:11" ht="10.8" thickBot="1" x14ac:dyDescent="0.25">
      <c r="B12" s="16" t="s">
        <v>221</v>
      </c>
      <c r="C12" s="76">
        <v>38729.144206302313</v>
      </c>
      <c r="D12" s="76">
        <v>31004.489067733251</v>
      </c>
      <c r="E12" s="82">
        <v>-0.19945328761775338</v>
      </c>
      <c r="F12" s="77">
        <v>-7724.6551385690618</v>
      </c>
      <c r="G12" s="78">
        <v>5406.940182648912</v>
      </c>
      <c r="H12" s="76">
        <v>4101.9598099896302</v>
      </c>
      <c r="I12" s="82">
        <v>-0.24135284071516383</v>
      </c>
      <c r="J12" s="77">
        <v>-1304.9803726592818</v>
      </c>
    </row>
    <row r="13" spans="1:11" x14ac:dyDescent="0.2">
      <c r="B13" s="18" t="s">
        <v>222</v>
      </c>
      <c r="C13" s="79">
        <v>13937.281059744688</v>
      </c>
      <c r="D13" s="79">
        <v>10877.679626788402</v>
      </c>
      <c r="E13" s="185">
        <v>-0.21952642124678035</v>
      </c>
      <c r="F13" s="80">
        <v>-3059.6014329562859</v>
      </c>
      <c r="G13" s="81">
        <v>2081.2000394004353</v>
      </c>
      <c r="H13" s="79">
        <v>1330.7239727737101</v>
      </c>
      <c r="I13" s="185">
        <v>-0.36059775726456689</v>
      </c>
      <c r="J13" s="80">
        <v>-750.47606662672524</v>
      </c>
    </row>
    <row r="14" spans="1:11" ht="10.8" thickBot="1" x14ac:dyDescent="0.25">
      <c r="B14" s="18" t="s">
        <v>223</v>
      </c>
      <c r="C14" s="79">
        <v>24791.863146557633</v>
      </c>
      <c r="D14" s="79">
        <v>20126.809440944853</v>
      </c>
      <c r="E14" s="185">
        <v>-0.18816874222139801</v>
      </c>
      <c r="F14" s="80">
        <v>-4665.0537056127796</v>
      </c>
      <c r="G14" s="81">
        <v>3325.7401432484767</v>
      </c>
      <c r="H14" s="79">
        <v>2771.2358372159201</v>
      </c>
      <c r="I14" s="185">
        <v>-0.16673109808601416</v>
      </c>
      <c r="J14" s="80">
        <v>-554.50430603255654</v>
      </c>
    </row>
    <row r="15" spans="1:11" ht="10.8" thickBot="1" x14ac:dyDescent="0.25">
      <c r="B15" s="16" t="s">
        <v>224</v>
      </c>
      <c r="C15" s="76">
        <v>13028.652133329108</v>
      </c>
      <c r="D15" s="76">
        <v>11780.9997824907</v>
      </c>
      <c r="E15" s="82">
        <v>-9.5762196892703821E-2</v>
      </c>
      <c r="F15" s="77">
        <v>-1247.6523508384071</v>
      </c>
      <c r="G15" s="78">
        <v>1859.4827908013563</v>
      </c>
      <c r="H15" s="76">
        <v>1594.8547024212501</v>
      </c>
      <c r="I15" s="82">
        <v>-0.14231273862236871</v>
      </c>
      <c r="J15" s="77">
        <v>-264.62808838010619</v>
      </c>
    </row>
    <row r="16" spans="1:11" x14ac:dyDescent="0.2">
      <c r="B16" s="18" t="s">
        <v>225</v>
      </c>
      <c r="C16" s="79">
        <v>2082.6884053207573</v>
      </c>
      <c r="D16" s="79">
        <v>1552.52299028881</v>
      </c>
      <c r="E16" s="185">
        <v>-0.25455820163856724</v>
      </c>
      <c r="F16" s="80">
        <v>-530.1654150319473</v>
      </c>
      <c r="G16" s="81">
        <v>312.1888681002539</v>
      </c>
      <c r="H16" s="79">
        <v>202.162192569653</v>
      </c>
      <c r="I16" s="185">
        <v>-0.35243625501492193</v>
      </c>
      <c r="J16" s="80">
        <v>-110.0266755306009</v>
      </c>
    </row>
    <row r="17" spans="2:11" x14ac:dyDescent="0.2">
      <c r="B17" s="18" t="s">
        <v>226</v>
      </c>
      <c r="C17" s="79">
        <v>805.07971882040931</v>
      </c>
      <c r="D17" s="79">
        <v>953.09270904530922</v>
      </c>
      <c r="E17" s="185">
        <v>0.1838488621248171</v>
      </c>
      <c r="F17" s="80">
        <v>148.01299022489991</v>
      </c>
      <c r="G17" s="81">
        <v>137.81522737718012</v>
      </c>
      <c r="H17" s="79">
        <v>135.838463064249</v>
      </c>
      <c r="I17" s="185">
        <v>-1.4343584163751477E-2</v>
      </c>
      <c r="J17" s="80">
        <v>-1.9767643129311239</v>
      </c>
    </row>
    <row r="19" spans="2:11" x14ac:dyDescent="0.2">
      <c r="B19" s="204" t="s">
        <v>176</v>
      </c>
      <c r="C19" s="204"/>
      <c r="D19" s="204"/>
      <c r="E19" s="204"/>
      <c r="F19" s="204"/>
      <c r="G19" s="204"/>
      <c r="H19" s="204"/>
      <c r="I19" s="204"/>
      <c r="J19" s="204"/>
      <c r="K19" s="204"/>
    </row>
    <row r="20" spans="2:11" x14ac:dyDescent="0.2">
      <c r="B20" s="203" t="s">
        <v>175</v>
      </c>
      <c r="C20" s="203"/>
      <c r="D20" s="203"/>
      <c r="E20" s="203"/>
      <c r="F20" s="203"/>
      <c r="G20" s="203"/>
      <c r="H20" s="203"/>
      <c r="I20" s="203"/>
      <c r="J20" s="203"/>
      <c r="K20" s="203"/>
    </row>
  </sheetData>
  <mergeCells count="9">
    <mergeCell ref="B20:K20"/>
    <mergeCell ref="B2:K2"/>
    <mergeCell ref="B3:K3"/>
    <mergeCell ref="B19:K19"/>
    <mergeCell ref="B6:B7"/>
    <mergeCell ref="C6:D6"/>
    <mergeCell ref="E6:F6"/>
    <mergeCell ref="G6:H6"/>
    <mergeCell ref="I6:J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0544A-9679-4454-A96D-368612DA1C3F}">
  <sheetPr>
    <tabColor theme="9" tint="0.59999389629810485"/>
  </sheetPr>
  <dimension ref="A2:L65"/>
  <sheetViews>
    <sheetView showGridLines="0" workbookViewId="0">
      <selection activeCell="B25" sqref="B25:F25"/>
    </sheetView>
  </sheetViews>
  <sheetFormatPr baseColWidth="10" defaultColWidth="11.44140625" defaultRowHeight="10.199999999999999" x14ac:dyDescent="0.2"/>
  <cols>
    <col min="1" max="1" width="11.44140625" style="32"/>
    <col min="2" max="2" width="38.109375" style="32" bestFit="1" customWidth="1"/>
    <col min="3" max="12" width="9.109375" style="32" customWidth="1"/>
    <col min="13" max="16384" width="11.44140625" style="32"/>
  </cols>
  <sheetData>
    <row r="2" spans="1:12" x14ac:dyDescent="0.2">
      <c r="A2" s="32" t="s">
        <v>3</v>
      </c>
      <c r="B2" s="203" t="s">
        <v>164</v>
      </c>
      <c r="C2" s="203"/>
      <c r="D2" s="203"/>
      <c r="E2" s="203"/>
      <c r="F2" s="203"/>
      <c r="G2" s="203"/>
      <c r="H2" s="203"/>
      <c r="I2" s="203"/>
      <c r="J2" s="203"/>
      <c r="K2" s="203"/>
      <c r="L2" s="203"/>
    </row>
    <row r="3" spans="1:12" x14ac:dyDescent="0.2">
      <c r="B3" s="203" t="s">
        <v>161</v>
      </c>
      <c r="C3" s="203"/>
      <c r="D3" s="203"/>
      <c r="E3" s="203"/>
      <c r="F3" s="203"/>
      <c r="G3" s="203"/>
      <c r="H3" s="203"/>
      <c r="I3" s="203"/>
      <c r="J3" s="203"/>
      <c r="K3" s="203"/>
      <c r="L3" s="203"/>
    </row>
    <row r="6" spans="1:12" x14ac:dyDescent="0.2">
      <c r="B6" s="229" t="s">
        <v>19</v>
      </c>
      <c r="C6" s="226" t="s">
        <v>245</v>
      </c>
      <c r="D6" s="227"/>
      <c r="E6" s="227"/>
      <c r="F6" s="227"/>
      <c r="G6" s="228"/>
      <c r="H6" s="223" t="s">
        <v>244</v>
      </c>
      <c r="I6" s="224"/>
      <c r="J6" s="224"/>
      <c r="K6" s="224"/>
      <c r="L6" s="225"/>
    </row>
    <row r="7" spans="1:12" ht="34.5" customHeight="1" thickBot="1" x14ac:dyDescent="0.25">
      <c r="B7" s="230"/>
      <c r="C7" s="47">
        <v>2022</v>
      </c>
      <c r="D7" s="47">
        <v>2023</v>
      </c>
      <c r="E7" s="48" t="s">
        <v>213</v>
      </c>
      <c r="F7" s="47" t="s">
        <v>214</v>
      </c>
      <c r="G7" s="48" t="s">
        <v>181</v>
      </c>
      <c r="H7" s="49">
        <v>2022</v>
      </c>
      <c r="I7" s="49">
        <v>2023</v>
      </c>
      <c r="J7" s="50" t="s">
        <v>213</v>
      </c>
      <c r="K7" s="49" t="s">
        <v>214</v>
      </c>
      <c r="L7" s="50" t="s">
        <v>181</v>
      </c>
    </row>
    <row r="8" spans="1:12" ht="10.8" thickTop="1" x14ac:dyDescent="0.2">
      <c r="B8" s="125" t="s">
        <v>21</v>
      </c>
      <c r="C8" s="115">
        <v>14485.315775299998</v>
      </c>
      <c r="D8" s="115">
        <v>15864.967705294501</v>
      </c>
      <c r="E8" s="151">
        <v>9.5244863929514922E-2</v>
      </c>
      <c r="F8" s="115">
        <v>1379.651929994503</v>
      </c>
      <c r="G8" s="159">
        <v>0.24142984374509377</v>
      </c>
      <c r="H8" s="115">
        <v>1852.5925070000001</v>
      </c>
      <c r="I8" s="115">
        <v>2067.5098559380099</v>
      </c>
      <c r="J8" s="151">
        <v>0.1160089702003797</v>
      </c>
      <c r="K8" s="116">
        <v>214.91734893800981</v>
      </c>
      <c r="L8" s="159">
        <v>0.26053432518822089</v>
      </c>
    </row>
    <row r="9" spans="1:12" x14ac:dyDescent="0.2">
      <c r="B9" s="126" t="s">
        <v>22</v>
      </c>
      <c r="C9" s="117">
        <v>12322.3674835</v>
      </c>
      <c r="D9" s="117">
        <v>11291.105200972524</v>
      </c>
      <c r="E9" s="118">
        <v>-8.3690271687511752E-2</v>
      </c>
      <c r="F9" s="117">
        <v>-1031.2622825274757</v>
      </c>
      <c r="G9" s="157">
        <v>0.17182573674388765</v>
      </c>
      <c r="H9" s="117">
        <v>1347.4810043</v>
      </c>
      <c r="I9" s="117">
        <v>1412.8942248953599</v>
      </c>
      <c r="J9" s="118">
        <v>4.8544818358564834E-2</v>
      </c>
      <c r="K9" s="120">
        <v>65.413220595359917</v>
      </c>
      <c r="L9" s="162">
        <v>0.17804386392075508</v>
      </c>
    </row>
    <row r="10" spans="1:12" x14ac:dyDescent="0.2">
      <c r="B10" s="127" t="s">
        <v>23</v>
      </c>
      <c r="C10" s="122">
        <v>5523.6186565400003</v>
      </c>
      <c r="D10" s="122">
        <v>4666.9363528899994</v>
      </c>
      <c r="E10" s="123">
        <v>-0.15509439679288572</v>
      </c>
      <c r="F10" s="122">
        <v>-856.6823036500009</v>
      </c>
      <c r="G10" s="123">
        <v>7.1020485851383888E-2</v>
      </c>
      <c r="H10" s="122">
        <v>694.12828032000004</v>
      </c>
      <c r="I10" s="122">
        <v>524.53412931000003</v>
      </c>
      <c r="J10" s="123">
        <v>-0.24432681367169684</v>
      </c>
      <c r="K10" s="124">
        <v>-169.59415101000002</v>
      </c>
      <c r="L10" s="123">
        <v>6.6098425129862734E-2</v>
      </c>
    </row>
    <row r="11" spans="1:12" x14ac:dyDescent="0.2">
      <c r="B11" s="126" t="s">
        <v>17</v>
      </c>
      <c r="C11" s="117">
        <v>3933.5144655000004</v>
      </c>
      <c r="D11" s="117">
        <v>4066.8297020800001</v>
      </c>
      <c r="E11" s="118">
        <v>3.3892143463378321E-2</v>
      </c>
      <c r="F11" s="117">
        <v>133.31523657999969</v>
      </c>
      <c r="G11" s="119">
        <v>6.1888185198348288E-2</v>
      </c>
      <c r="H11" s="117">
        <v>499.26754444000005</v>
      </c>
      <c r="I11" s="117">
        <v>502.01109500000001</v>
      </c>
      <c r="J11" s="118">
        <v>5.4951510278467008E-3</v>
      </c>
      <c r="K11" s="120">
        <v>2.7435505599999601</v>
      </c>
      <c r="L11" s="121">
        <v>6.326021687257502E-2</v>
      </c>
    </row>
    <row r="12" spans="1:12" x14ac:dyDescent="0.2">
      <c r="B12" s="127" t="s">
        <v>26</v>
      </c>
      <c r="C12" s="122">
        <v>1108.53107241</v>
      </c>
      <c r="D12" s="122">
        <v>1614.6958148899998</v>
      </c>
      <c r="E12" s="123">
        <v>0.45660852914079642</v>
      </c>
      <c r="F12" s="122">
        <v>506.16474247999986</v>
      </c>
      <c r="G12" s="123">
        <v>2.4572111681932542E-2</v>
      </c>
      <c r="H12" s="122">
        <v>121.03575979</v>
      </c>
      <c r="I12" s="122">
        <v>179.66971122999999</v>
      </c>
      <c r="J12" s="123">
        <v>0.48443494337319248</v>
      </c>
      <c r="K12" s="124">
        <v>58.63395143999999</v>
      </c>
      <c r="L12" s="123">
        <v>2.2640824099401085E-2</v>
      </c>
    </row>
    <row r="13" spans="1:12" x14ac:dyDescent="0.2">
      <c r="B13" s="126" t="s">
        <v>31</v>
      </c>
      <c r="C13" s="117">
        <v>733.26343056000007</v>
      </c>
      <c r="D13" s="117">
        <v>920.33999986000003</v>
      </c>
      <c r="E13" s="118">
        <v>0.25512873205353759</v>
      </c>
      <c r="F13" s="117">
        <v>187.07656929999996</v>
      </c>
      <c r="G13" s="119">
        <v>1.4005546464768854E-2</v>
      </c>
      <c r="H13" s="117">
        <v>135.18181199</v>
      </c>
      <c r="I13" s="117">
        <v>146.57347096999999</v>
      </c>
      <c r="J13" s="118">
        <v>8.4269169145644307E-2</v>
      </c>
      <c r="K13" s="120">
        <v>11.391658979999988</v>
      </c>
      <c r="L13" s="121">
        <v>1.8470248274748347E-2</v>
      </c>
    </row>
    <row r="14" spans="1:12" x14ac:dyDescent="0.2">
      <c r="B14" s="127" t="s">
        <v>32</v>
      </c>
      <c r="C14" s="122">
        <v>679.22992057999988</v>
      </c>
      <c r="D14" s="122">
        <v>698.88951855000005</v>
      </c>
      <c r="E14" s="123">
        <v>2.8943951634540221E-2</v>
      </c>
      <c r="F14" s="122">
        <v>19.659597970000164</v>
      </c>
      <c r="G14" s="123">
        <v>1.0635558192929719E-2</v>
      </c>
      <c r="H14" s="122">
        <v>85.072314509999998</v>
      </c>
      <c r="I14" s="122">
        <v>125.02421153</v>
      </c>
      <c r="J14" s="123">
        <v>0.46962278210149999</v>
      </c>
      <c r="K14" s="124">
        <v>39.951897020000004</v>
      </c>
      <c r="L14" s="123">
        <v>1.5754748878031261E-2</v>
      </c>
    </row>
    <row r="15" spans="1:12" x14ac:dyDescent="0.2">
      <c r="B15" s="126" t="s">
        <v>18</v>
      </c>
      <c r="C15" s="117">
        <v>1096.9409076436</v>
      </c>
      <c r="D15" s="117">
        <v>834.53482915949519</v>
      </c>
      <c r="E15" s="118">
        <v>-0.23921623913889212</v>
      </c>
      <c r="F15" s="117">
        <v>-262.4060784841048</v>
      </c>
      <c r="G15" s="119">
        <v>1.2699780872328939E-2</v>
      </c>
      <c r="H15" s="117">
        <v>163.42532745</v>
      </c>
      <c r="I15" s="117">
        <v>121.57698111000001</v>
      </c>
      <c r="J15" s="118">
        <v>-0.25607013914537513</v>
      </c>
      <c r="K15" s="120">
        <v>-41.848346339999992</v>
      </c>
      <c r="L15" s="121">
        <v>1.5320351020790799E-2</v>
      </c>
    </row>
    <row r="16" spans="1:12" x14ac:dyDescent="0.2">
      <c r="B16" s="127" t="s">
        <v>25</v>
      </c>
      <c r="C16" s="122">
        <v>1050.31334111</v>
      </c>
      <c r="D16" s="122">
        <v>1053.46490769</v>
      </c>
      <c r="E16" s="123">
        <v>3.0005965426178616E-3</v>
      </c>
      <c r="F16" s="122">
        <v>3.1515665800000079</v>
      </c>
      <c r="G16" s="123">
        <v>1.6031414168568275E-2</v>
      </c>
      <c r="H16" s="122">
        <v>109.29208498</v>
      </c>
      <c r="I16" s="122">
        <v>114.57279448</v>
      </c>
      <c r="J16" s="123">
        <v>4.8317401035640861E-2</v>
      </c>
      <c r="K16" s="124">
        <v>5.2807095000000004</v>
      </c>
      <c r="L16" s="123">
        <v>1.4437728366345701E-2</v>
      </c>
    </row>
    <row r="17" spans="2:12" x14ac:dyDescent="0.2">
      <c r="B17" s="126" t="s">
        <v>28</v>
      </c>
      <c r="C17" s="117">
        <v>885.25854751000008</v>
      </c>
      <c r="D17" s="117">
        <v>769.55606895999995</v>
      </c>
      <c r="E17" s="118">
        <v>-0.13069908093566662</v>
      </c>
      <c r="F17" s="117">
        <v>-115.70247855000014</v>
      </c>
      <c r="G17" s="119">
        <v>1.1710947348483904E-2</v>
      </c>
      <c r="H17" s="117">
        <v>113.63357331</v>
      </c>
      <c r="I17" s="117">
        <v>99.733318370000006</v>
      </c>
      <c r="J17" s="118">
        <v>-0.12232524715278614</v>
      </c>
      <c r="K17" s="120">
        <v>-13.900254939999996</v>
      </c>
      <c r="L17" s="121">
        <v>1.2567752809343328E-2</v>
      </c>
    </row>
    <row r="18" spans="2:12" x14ac:dyDescent="0.2">
      <c r="B18" s="127" t="s">
        <v>30</v>
      </c>
      <c r="C18" s="122">
        <v>748.621505891173</v>
      </c>
      <c r="D18" s="122">
        <v>517.45124465000004</v>
      </c>
      <c r="E18" s="123">
        <v>-0.30879457699519808</v>
      </c>
      <c r="F18" s="122">
        <v>-231.17026124117297</v>
      </c>
      <c r="G18" s="123">
        <v>7.874467535150571E-3</v>
      </c>
      <c r="H18" s="122">
        <v>112.19263381</v>
      </c>
      <c r="I18" s="122">
        <v>87.182305470000003</v>
      </c>
      <c r="J18" s="123">
        <v>-0.22292308764544544</v>
      </c>
      <c r="K18" s="124">
        <v>-25.010328340000001</v>
      </c>
      <c r="L18" s="123">
        <v>1.098615470138819E-2</v>
      </c>
    </row>
    <row r="19" spans="2:12" x14ac:dyDescent="0.2">
      <c r="B19" s="126" t="s">
        <v>29</v>
      </c>
      <c r="C19" s="117">
        <v>752.78105911169996</v>
      </c>
      <c r="D19" s="117">
        <v>739.71542123375264</v>
      </c>
      <c r="E19" s="118">
        <v>-1.7356491266351859E-2</v>
      </c>
      <c r="F19" s="117">
        <v>-13.065637877947324</v>
      </c>
      <c r="G19" s="119">
        <v>1.1256838455756943E-2</v>
      </c>
      <c r="H19" s="117">
        <v>108.3656836242</v>
      </c>
      <c r="I19" s="117">
        <v>84.109158514413807</v>
      </c>
      <c r="J19" s="118">
        <v>-0.22383954309654974</v>
      </c>
      <c r="K19" s="120">
        <v>-24.256525109786196</v>
      </c>
      <c r="L19" s="121">
        <v>1.0598896441903554E-2</v>
      </c>
    </row>
    <row r="20" spans="2:12" x14ac:dyDescent="0.2">
      <c r="B20" s="127" t="s">
        <v>33</v>
      </c>
      <c r="C20" s="122">
        <v>543.84920619310003</v>
      </c>
      <c r="D20" s="122">
        <v>686.8434505426477</v>
      </c>
      <c r="E20" s="123">
        <v>0.26292994955439153</v>
      </c>
      <c r="F20" s="122">
        <v>142.99424434954767</v>
      </c>
      <c r="G20" s="123">
        <v>1.0452243586131792E-2</v>
      </c>
      <c r="H20" s="122">
        <v>75.318278690100001</v>
      </c>
      <c r="I20" s="122">
        <v>84.023919415070495</v>
      </c>
      <c r="J20" s="123">
        <v>0.11558470103638707</v>
      </c>
      <c r="K20" s="124">
        <v>8.7056407249704932</v>
      </c>
      <c r="L20" s="135">
        <v>1.0588155157569029E-2</v>
      </c>
    </row>
    <row r="21" spans="2:12" x14ac:dyDescent="0.2">
      <c r="B21" s="126" t="s">
        <v>49</v>
      </c>
      <c r="C21" s="117">
        <v>146.91852860999998</v>
      </c>
      <c r="D21" s="117">
        <v>302.89320386999998</v>
      </c>
      <c r="E21" s="118">
        <v>1.0616406026910319</v>
      </c>
      <c r="F21" s="117">
        <v>155.97467526</v>
      </c>
      <c r="G21" s="119">
        <v>4.6093670179599942E-3</v>
      </c>
      <c r="H21" s="117">
        <v>18.422364330000001</v>
      </c>
      <c r="I21" s="117">
        <v>79.213639439999994</v>
      </c>
      <c r="J21" s="118">
        <v>3.2998628200509588</v>
      </c>
      <c r="K21" s="120">
        <v>60.791275109999994</v>
      </c>
      <c r="L21" s="148">
        <v>9.9819945418544217E-3</v>
      </c>
    </row>
    <row r="22" spans="2:12" x14ac:dyDescent="0.2">
      <c r="B22" s="127" t="s">
        <v>201</v>
      </c>
      <c r="C22" s="122">
        <v>765.95466156999998</v>
      </c>
      <c r="D22" s="122">
        <v>407.11909928</v>
      </c>
      <c r="E22" s="123">
        <v>-0.46848146541008584</v>
      </c>
      <c r="F22" s="122">
        <v>-358.83556228999998</v>
      </c>
      <c r="G22" s="123">
        <v>6.1954554431278086E-3</v>
      </c>
      <c r="H22" s="122">
        <v>76.770712830000008</v>
      </c>
      <c r="I22" s="122">
        <v>73.01366342</v>
      </c>
      <c r="J22" s="123">
        <v>-4.8938576593909766E-2</v>
      </c>
      <c r="K22" s="124">
        <v>-3.7570494100000076</v>
      </c>
      <c r="L22" s="135">
        <v>9.2007133479996041E-3</v>
      </c>
    </row>
    <row r="23" spans="2:12" x14ac:dyDescent="0.2">
      <c r="B23" s="126" t="s">
        <v>34</v>
      </c>
      <c r="C23" s="117">
        <v>437.69786305000002</v>
      </c>
      <c r="D23" s="117">
        <v>452.78768921</v>
      </c>
      <c r="E23" s="118">
        <v>3.4475439415787568E-2</v>
      </c>
      <c r="F23" s="117">
        <v>15.089826159999973</v>
      </c>
      <c r="G23" s="119">
        <v>6.8904307330667301E-3</v>
      </c>
      <c r="H23" s="117">
        <v>95.145931380000007</v>
      </c>
      <c r="I23" s="117">
        <v>71.615481509999995</v>
      </c>
      <c r="J23" s="118">
        <v>-0.24730904967467893</v>
      </c>
      <c r="K23" s="120">
        <v>-23.530449870000012</v>
      </c>
      <c r="L23" s="148">
        <v>9.024523435595554E-3</v>
      </c>
    </row>
    <row r="24" spans="2:12" x14ac:dyDescent="0.2">
      <c r="B24" s="127" t="s">
        <v>41</v>
      </c>
      <c r="C24" s="122">
        <v>274.45273522999997</v>
      </c>
      <c r="D24" s="122">
        <v>549.60598401999994</v>
      </c>
      <c r="E24" s="123">
        <v>1.0025524014523408</v>
      </c>
      <c r="F24" s="122">
        <v>275.15324878999996</v>
      </c>
      <c r="G24" s="123">
        <v>8.3637918026794964E-3</v>
      </c>
      <c r="H24" s="122">
        <v>40.351377149999998</v>
      </c>
      <c r="I24" s="122">
        <v>68.1477328</v>
      </c>
      <c r="J24" s="123">
        <v>0.6888576701278708</v>
      </c>
      <c r="K24" s="124">
        <v>27.796355650000002</v>
      </c>
      <c r="L24" s="135">
        <v>8.5875399951116493E-3</v>
      </c>
    </row>
    <row r="25" spans="2:12" x14ac:dyDescent="0.2">
      <c r="B25" s="126" t="s">
        <v>37</v>
      </c>
      <c r="C25" s="117">
        <v>393.61831016000002</v>
      </c>
      <c r="D25" s="117">
        <v>478.85908502000001</v>
      </c>
      <c r="E25" s="118">
        <v>0.21655693513177998</v>
      </c>
      <c r="F25" s="117">
        <v>85.240774859999988</v>
      </c>
      <c r="G25" s="119">
        <v>7.2871799186654002E-3</v>
      </c>
      <c r="H25" s="117">
        <v>56.871920750000001</v>
      </c>
      <c r="I25" s="117">
        <v>58.519687189999999</v>
      </c>
      <c r="J25" s="118">
        <v>2.897328625919493E-2</v>
      </c>
      <c r="K25" s="120">
        <v>1.6477664399999981</v>
      </c>
      <c r="L25" s="148">
        <v>7.3742754688612012E-3</v>
      </c>
    </row>
    <row r="26" spans="2:12" x14ac:dyDescent="0.2">
      <c r="B26" s="127" t="s">
        <v>35</v>
      </c>
      <c r="C26" s="122">
        <v>440.20966963609999</v>
      </c>
      <c r="D26" s="122">
        <v>392.05230912731645</v>
      </c>
      <c r="E26" s="123">
        <v>-0.10939641682244938</v>
      </c>
      <c r="F26" s="122">
        <v>-48.15736050878354</v>
      </c>
      <c r="G26" s="123">
        <v>5.9661721026336104E-3</v>
      </c>
      <c r="H26" s="122">
        <v>60.683616426</v>
      </c>
      <c r="I26" s="122">
        <v>56.272507356426097</v>
      </c>
      <c r="J26" s="123">
        <v>-7.2690280002560281E-2</v>
      </c>
      <c r="K26" s="124">
        <v>-4.4111090695739037</v>
      </c>
      <c r="L26" s="135">
        <v>7.0911002860028181E-3</v>
      </c>
    </row>
    <row r="27" spans="2:12" x14ac:dyDescent="0.2">
      <c r="B27" s="126" t="s">
        <v>207</v>
      </c>
      <c r="C27" s="117">
        <v>271.30243501000001</v>
      </c>
      <c r="D27" s="117">
        <v>358.54710428999999</v>
      </c>
      <c r="E27" s="118">
        <v>0.32157717005667208</v>
      </c>
      <c r="F27" s="117">
        <v>87.244669279999982</v>
      </c>
      <c r="G27" s="165">
        <v>5.4562967269767698E-3</v>
      </c>
      <c r="H27" s="117">
        <v>55.957536930000003</v>
      </c>
      <c r="I27" s="117">
        <v>51.15957109</v>
      </c>
      <c r="J27" s="118">
        <v>-8.5742977679700405E-2</v>
      </c>
      <c r="K27" s="120">
        <v>-4.7979658400000034</v>
      </c>
      <c r="L27" s="148">
        <v>6.4468008665452287E-3</v>
      </c>
    </row>
    <row r="28" spans="2:12" x14ac:dyDescent="0.2">
      <c r="B28" s="127" t="s">
        <v>209</v>
      </c>
      <c r="C28" s="122">
        <v>242.70837782860002</v>
      </c>
      <c r="D28" s="122">
        <v>276.48682954949999</v>
      </c>
      <c r="E28" s="123">
        <v>0.13917299445161402</v>
      </c>
      <c r="F28" s="122">
        <v>33.778451720899966</v>
      </c>
      <c r="G28" s="135">
        <v>4.2075201976891161E-3</v>
      </c>
      <c r="H28" s="122">
        <v>52.54114568</v>
      </c>
      <c r="I28" s="122">
        <v>51.070940319999998</v>
      </c>
      <c r="J28" s="123">
        <v>-2.7981981378065734E-2</v>
      </c>
      <c r="K28" s="124">
        <v>-1.4702053600000013</v>
      </c>
      <c r="L28" s="135">
        <v>6.4356321856383191E-3</v>
      </c>
    </row>
    <row r="29" spans="2:12" x14ac:dyDescent="0.2">
      <c r="B29" s="126" t="s">
        <v>204</v>
      </c>
      <c r="C29" s="117">
        <v>243.4616833435</v>
      </c>
      <c r="D29" s="117">
        <v>302.88031361089691</v>
      </c>
      <c r="E29" s="118">
        <v>0.24405741984278984</v>
      </c>
      <c r="F29" s="117">
        <v>59.418630267396907</v>
      </c>
      <c r="G29" s="165">
        <v>4.6091708566252283E-3</v>
      </c>
      <c r="H29" s="117">
        <v>43.411760203399993</v>
      </c>
      <c r="I29" s="117">
        <v>46.496101468193302</v>
      </c>
      <c r="J29" s="118">
        <v>7.1048518888477297E-2</v>
      </c>
      <c r="K29" s="120">
        <v>3.0843412647933093</v>
      </c>
      <c r="L29" s="148">
        <v>5.859140349492001E-3</v>
      </c>
    </row>
    <row r="30" spans="2:12" x14ac:dyDescent="0.2">
      <c r="B30" s="127" t="s">
        <v>205</v>
      </c>
      <c r="C30" s="122">
        <v>378.90982585019992</v>
      </c>
      <c r="D30" s="122">
        <v>273.5641794</v>
      </c>
      <c r="E30" s="123">
        <v>-0.27802299983597623</v>
      </c>
      <c r="F30" s="122">
        <v>-105.34564645019992</v>
      </c>
      <c r="G30" s="135">
        <v>4.1630439036289728E-3</v>
      </c>
      <c r="H30" s="122">
        <v>51.634248540000002</v>
      </c>
      <c r="I30" s="122">
        <v>46.332079980000003</v>
      </c>
      <c r="J30" s="123">
        <v>-0.10268704803348727</v>
      </c>
      <c r="K30" s="124">
        <v>-5.3021685599999984</v>
      </c>
      <c r="L30" s="135">
        <v>5.8384714140477141E-3</v>
      </c>
    </row>
    <row r="31" spans="2:12" x14ac:dyDescent="0.2">
      <c r="B31" s="126" t="s">
        <v>206</v>
      </c>
      <c r="C31" s="117">
        <v>423.41145654000002</v>
      </c>
      <c r="D31" s="117">
        <v>284.21356478000001</v>
      </c>
      <c r="E31" s="118">
        <v>-0.32875324842999343</v>
      </c>
      <c r="F31" s="117">
        <v>-139.19789176</v>
      </c>
      <c r="G31" s="165">
        <v>4.3251040789810255E-3</v>
      </c>
      <c r="H31" s="117">
        <v>49.298929549999997</v>
      </c>
      <c r="I31" s="117">
        <v>41.883971340000002</v>
      </c>
      <c r="J31" s="118">
        <v>-0.15040809765412022</v>
      </c>
      <c r="K31" s="120">
        <v>-7.4149582099999947</v>
      </c>
      <c r="L31" s="148">
        <v>5.2779493059871849E-3</v>
      </c>
    </row>
    <row r="32" spans="2:12" x14ac:dyDescent="0.2">
      <c r="B32" s="127" t="s">
        <v>44</v>
      </c>
      <c r="C32" s="122">
        <v>254.93923875000002</v>
      </c>
      <c r="D32" s="122">
        <v>290.29985089000002</v>
      </c>
      <c r="E32" s="123">
        <v>0.13870211707455327</v>
      </c>
      <c r="F32" s="122">
        <v>35.360612140000001</v>
      </c>
      <c r="G32" s="135">
        <v>4.4177239400372105E-3</v>
      </c>
      <c r="H32" s="122">
        <v>35.543376469999998</v>
      </c>
      <c r="I32" s="122">
        <v>37.531286209999998</v>
      </c>
      <c r="J32" s="123">
        <v>5.5929119217974943E-2</v>
      </c>
      <c r="K32" s="124">
        <v>1.9879097399999992</v>
      </c>
      <c r="L32" s="135">
        <v>4.7294518563405141E-3</v>
      </c>
    </row>
    <row r="33" spans="2:12" x14ac:dyDescent="0.2">
      <c r="B33" s="126" t="s">
        <v>45</v>
      </c>
      <c r="C33" s="117">
        <v>242.78493674730001</v>
      </c>
      <c r="D33" s="117">
        <v>323.82110312035218</v>
      </c>
      <c r="E33" s="118">
        <v>0.3337775706299182</v>
      </c>
      <c r="F33" s="117">
        <v>81.036166373052168</v>
      </c>
      <c r="G33" s="165">
        <v>4.9278435216492788E-3</v>
      </c>
      <c r="H33" s="117">
        <v>32.120472500000005</v>
      </c>
      <c r="I33" s="117">
        <v>36.2757183249295</v>
      </c>
      <c r="J33" s="118">
        <v>0.12936440536263882</v>
      </c>
      <c r="K33" s="120">
        <v>4.1552458249294943</v>
      </c>
      <c r="L33" s="148">
        <v>4.5712332482282765E-3</v>
      </c>
    </row>
    <row r="34" spans="2:12" x14ac:dyDescent="0.2">
      <c r="B34" s="127" t="s">
        <v>203</v>
      </c>
      <c r="C34" s="122">
        <v>245.63205104070619</v>
      </c>
      <c r="D34" s="122">
        <v>265.38623891690196</v>
      </c>
      <c r="E34" s="123">
        <v>8.0421865927106095E-2</v>
      </c>
      <c r="F34" s="122">
        <v>19.754187876195772</v>
      </c>
      <c r="G34" s="135">
        <v>4.0385936728017059E-3</v>
      </c>
      <c r="H34" s="122">
        <v>37.122486097999996</v>
      </c>
      <c r="I34" s="122">
        <v>35.064116220823898</v>
      </c>
      <c r="J34" s="123">
        <v>-5.5448061095428436E-2</v>
      </c>
      <c r="K34" s="124">
        <v>-2.0583698771760979</v>
      </c>
      <c r="L34" s="135">
        <v>4.41855492571234E-3</v>
      </c>
    </row>
    <row r="35" spans="2:12" x14ac:dyDescent="0.2">
      <c r="B35" s="126" t="s">
        <v>46</v>
      </c>
      <c r="C35" s="117">
        <v>229.10906650999999</v>
      </c>
      <c r="D35" s="117">
        <v>265.94511562000002</v>
      </c>
      <c r="E35" s="118">
        <v>0.16077953470423756</v>
      </c>
      <c r="F35" s="117">
        <v>36.836049110000033</v>
      </c>
      <c r="G35" s="165">
        <v>4.047098544517058E-3</v>
      </c>
      <c r="H35" s="117">
        <v>28.512203580000001</v>
      </c>
      <c r="I35" s="117">
        <v>31.00698607</v>
      </c>
      <c r="J35" s="118">
        <v>8.7498761118203205E-2</v>
      </c>
      <c r="K35" s="120">
        <v>2.4947824899999986</v>
      </c>
      <c r="L35" s="148">
        <v>3.9073014180156969E-3</v>
      </c>
    </row>
    <row r="36" spans="2:12" x14ac:dyDescent="0.2">
      <c r="B36" s="127" t="s">
        <v>48</v>
      </c>
      <c r="C36" s="122">
        <v>146.09734354829999</v>
      </c>
      <c r="D36" s="122">
        <v>170.61947814270167</v>
      </c>
      <c r="E36" s="123">
        <v>0.16784791563506163</v>
      </c>
      <c r="F36" s="122">
        <v>24.522134594401678</v>
      </c>
      <c r="G36" s="135">
        <v>2.5964524298473664E-3</v>
      </c>
      <c r="H36" s="122">
        <v>30.259130014599997</v>
      </c>
      <c r="I36" s="122">
        <v>30.319761192842599</v>
      </c>
      <c r="J36" s="123">
        <v>2.0037317072019167E-3</v>
      </c>
      <c r="K36" s="188">
        <v>6.0631178242601891E-2</v>
      </c>
      <c r="L36" s="135">
        <v>3.820701748800804E-3</v>
      </c>
    </row>
    <row r="37" spans="2:12" x14ac:dyDescent="0.2">
      <c r="B37" s="126" t="s">
        <v>36</v>
      </c>
      <c r="C37" s="117">
        <v>428.32370215890001</v>
      </c>
      <c r="D37" s="117">
        <v>225.19457587444077</v>
      </c>
      <c r="E37" s="118">
        <v>-0.47424208667561008</v>
      </c>
      <c r="F37" s="117">
        <v>-203.12912628445923</v>
      </c>
      <c r="G37" s="165">
        <v>3.4269651395171029E-3</v>
      </c>
      <c r="H37" s="117">
        <v>86.671740878200012</v>
      </c>
      <c r="I37" s="117">
        <v>30.083571061872199</v>
      </c>
      <c r="J37" s="118">
        <v>-0.65290219445172215</v>
      </c>
      <c r="K37" s="120">
        <v>-56.588169816327813</v>
      </c>
      <c r="L37" s="148">
        <v>3.7909385840875832E-3</v>
      </c>
    </row>
    <row r="38" spans="2:12" x14ac:dyDescent="0.2">
      <c r="B38" s="127" t="s">
        <v>39</v>
      </c>
      <c r="C38" s="122">
        <v>323.77752815000002</v>
      </c>
      <c r="D38" s="122">
        <v>173.60786578</v>
      </c>
      <c r="E38" s="123">
        <v>-0.46380508007470256</v>
      </c>
      <c r="F38" s="122">
        <v>-150.16966237000003</v>
      </c>
      <c r="G38" s="135">
        <v>2.6419291035932532E-3</v>
      </c>
      <c r="H38" s="122">
        <v>47.820335100000001</v>
      </c>
      <c r="I38" s="122">
        <v>30.039722739999998</v>
      </c>
      <c r="J38" s="123">
        <v>-0.37182115773170321</v>
      </c>
      <c r="K38" s="124">
        <v>-17.780612360000003</v>
      </c>
      <c r="L38" s="135">
        <v>3.7854130999324296E-3</v>
      </c>
    </row>
    <row r="39" spans="2:12" x14ac:dyDescent="0.2">
      <c r="B39" s="126" t="s">
        <v>38</v>
      </c>
      <c r="C39" s="117">
        <v>362.71252454296109</v>
      </c>
      <c r="D39" s="117">
        <v>342.46718912903231</v>
      </c>
      <c r="E39" s="118">
        <v>-5.5816477358864525E-2</v>
      </c>
      <c r="F39" s="117">
        <v>-20.245335413928785</v>
      </c>
      <c r="G39" s="165">
        <v>5.2115958566780413E-3</v>
      </c>
      <c r="H39" s="117">
        <v>52.418109268600006</v>
      </c>
      <c r="I39" s="117">
        <v>29.6924171782447</v>
      </c>
      <c r="J39" s="118">
        <v>-0.43354658165758497</v>
      </c>
      <c r="K39" s="120">
        <v>-22.725692090355306</v>
      </c>
      <c r="L39" s="148">
        <v>3.7416478816404081E-3</v>
      </c>
    </row>
    <row r="40" spans="2:12" x14ac:dyDescent="0.2">
      <c r="B40" s="127" t="s">
        <v>202</v>
      </c>
      <c r="C40" s="122">
        <v>480.15527739999999</v>
      </c>
      <c r="D40" s="122">
        <v>222.00222858283504</v>
      </c>
      <c r="E40" s="123">
        <v>-0.53764492648095374</v>
      </c>
      <c r="F40" s="122">
        <v>-258.15304881716497</v>
      </c>
      <c r="G40" s="135">
        <v>3.3783846493384033E-3</v>
      </c>
      <c r="H40" s="122">
        <v>77.790700510000008</v>
      </c>
      <c r="I40" s="122">
        <v>29.210896999999999</v>
      </c>
      <c r="J40" s="123">
        <v>-0.62449371443512147</v>
      </c>
      <c r="K40" s="124">
        <v>-48.579803510000005</v>
      </c>
      <c r="L40" s="135">
        <v>3.6809697986106282E-3</v>
      </c>
    </row>
    <row r="41" spans="2:12" x14ac:dyDescent="0.2">
      <c r="B41" s="126" t="s">
        <v>43</v>
      </c>
      <c r="C41" s="117">
        <v>270.19939074999996</v>
      </c>
      <c r="D41" s="117">
        <v>250.65687063549998</v>
      </c>
      <c r="E41" s="118">
        <v>-7.2326292299384032E-2</v>
      </c>
      <c r="F41" s="117">
        <v>-19.542520114499979</v>
      </c>
      <c r="G41" s="165">
        <v>3.8144451495458992E-3</v>
      </c>
      <c r="H41" s="134">
        <v>22.844421249999996</v>
      </c>
      <c r="I41" s="117">
        <v>27.7578089555</v>
      </c>
      <c r="J41" s="118">
        <v>0.21508041949191448</v>
      </c>
      <c r="K41" s="120">
        <v>4.9133877055000035</v>
      </c>
      <c r="L41" s="148">
        <v>3.4978609674601617E-3</v>
      </c>
    </row>
    <row r="42" spans="2:12" x14ac:dyDescent="0.2">
      <c r="B42" s="127" t="s">
        <v>40</v>
      </c>
      <c r="C42" s="122">
        <v>305.07953745819998</v>
      </c>
      <c r="D42" s="122">
        <v>308.72556674929569</v>
      </c>
      <c r="E42" s="123">
        <v>1.1951077812274669E-2</v>
      </c>
      <c r="F42" s="122">
        <v>3.6460292910957151</v>
      </c>
      <c r="G42" s="135">
        <v>4.6981227270651025E-3</v>
      </c>
      <c r="H42" s="122">
        <v>43.484817443099999</v>
      </c>
      <c r="I42" s="122">
        <v>27.3968956466558</v>
      </c>
      <c r="J42" s="123">
        <v>-0.36996640994285623</v>
      </c>
      <c r="K42" s="124">
        <v>-16.087921796444199</v>
      </c>
      <c r="L42" s="135">
        <v>3.4523809881985821E-3</v>
      </c>
    </row>
    <row r="43" spans="2:12" x14ac:dyDescent="0.2">
      <c r="B43" s="126" t="s">
        <v>212</v>
      </c>
      <c r="C43" s="117">
        <v>157.79647214369999</v>
      </c>
      <c r="D43" s="117">
        <v>175.73463702831066</v>
      </c>
      <c r="E43" s="118">
        <v>0.11367912502045652</v>
      </c>
      <c r="F43" s="117">
        <v>17.938164884610671</v>
      </c>
      <c r="G43" s="165">
        <v>2.6742938748111514E-3</v>
      </c>
      <c r="H43" s="117">
        <v>30.524985207</v>
      </c>
      <c r="I43" s="117">
        <v>25.2204384805557</v>
      </c>
      <c r="J43" s="118">
        <v>-0.1737772087512055</v>
      </c>
      <c r="K43" s="120">
        <v>-5.3045467264443005</v>
      </c>
      <c r="L43" s="148">
        <v>3.1781178220799881E-3</v>
      </c>
    </row>
    <row r="44" spans="2:12" x14ac:dyDescent="0.2">
      <c r="B44" s="127" t="s">
        <v>210</v>
      </c>
      <c r="C44" s="122">
        <v>266.65666838000004</v>
      </c>
      <c r="D44" s="122">
        <v>129.64400269999999</v>
      </c>
      <c r="E44" s="123">
        <v>-0.51381676112726971</v>
      </c>
      <c r="F44" s="122">
        <v>-137.01266568000005</v>
      </c>
      <c r="G44" s="135">
        <v>1.9728959992716538E-3</v>
      </c>
      <c r="H44" s="122">
        <v>27.764636970000002</v>
      </c>
      <c r="I44" s="122">
        <v>23.811514859999999</v>
      </c>
      <c r="J44" s="123">
        <v>-0.14237975141801407</v>
      </c>
      <c r="K44" s="124">
        <v>-3.9531221100000025</v>
      </c>
      <c r="L44" s="135">
        <v>3.0005743082394281E-3</v>
      </c>
    </row>
    <row r="45" spans="2:12" x14ac:dyDescent="0.2">
      <c r="B45" s="126" t="s">
        <v>42</v>
      </c>
      <c r="C45" s="117">
        <v>283.12876698899998</v>
      </c>
      <c r="D45" s="117">
        <v>201.93849217999997</v>
      </c>
      <c r="E45" s="118">
        <v>-0.28676095217182362</v>
      </c>
      <c r="F45" s="117">
        <v>-81.190274809000016</v>
      </c>
      <c r="G45" s="165">
        <v>3.0730587996637979E-3</v>
      </c>
      <c r="H45" s="117">
        <v>47.89345368</v>
      </c>
      <c r="I45" s="117">
        <v>22.795058040000001</v>
      </c>
      <c r="J45" s="118">
        <v>-0.52404647632419388</v>
      </c>
      <c r="K45" s="120">
        <v>-25.09839564</v>
      </c>
      <c r="L45" s="148">
        <v>2.8724869422125719E-3</v>
      </c>
    </row>
    <row r="46" spans="2:12" x14ac:dyDescent="0.2">
      <c r="B46" s="127" t="s">
        <v>208</v>
      </c>
      <c r="C46" s="122">
        <v>245.70371407370001</v>
      </c>
      <c r="D46" s="122">
        <v>184.44250370131923</v>
      </c>
      <c r="E46" s="123">
        <v>-0.24932960660906078</v>
      </c>
      <c r="F46" s="122">
        <v>-61.261210372380788</v>
      </c>
      <c r="G46" s="135">
        <v>2.8068084143469596E-3</v>
      </c>
      <c r="H46" s="122">
        <v>30.783763499199999</v>
      </c>
      <c r="I46" s="122">
        <v>21.742455151319199</v>
      </c>
      <c r="J46" s="123">
        <v>-0.29370380097013682</v>
      </c>
      <c r="K46" s="124">
        <v>-9.0413083478808005</v>
      </c>
      <c r="L46" s="135">
        <v>2.7398446805537006E-3</v>
      </c>
    </row>
    <row r="47" spans="2:12" x14ac:dyDescent="0.2">
      <c r="B47" s="126" t="s">
        <v>211</v>
      </c>
      <c r="C47" s="117">
        <v>383.04200430000003</v>
      </c>
      <c r="D47" s="117">
        <v>224.60979106000002</v>
      </c>
      <c r="E47" s="118">
        <v>-0.41361576918837151</v>
      </c>
      <c r="F47" s="117">
        <v>-158.43221324000001</v>
      </c>
      <c r="G47" s="165">
        <v>3.4180660034458825E-3</v>
      </c>
      <c r="H47" s="117">
        <v>20.999423400000001</v>
      </c>
      <c r="I47" s="117">
        <v>20.945350619999999</v>
      </c>
      <c r="J47" s="118">
        <v>-2.5749649868959112E-3</v>
      </c>
      <c r="K47" s="186">
        <v>-5.4072780000002041E-2</v>
      </c>
      <c r="L47" s="148">
        <v>2.6393986824002837E-3</v>
      </c>
    </row>
    <row r="48" spans="2:12" x14ac:dyDescent="0.2">
      <c r="B48" s="127" t="s">
        <v>53</v>
      </c>
      <c r="C48" s="122">
        <v>108.11432146</v>
      </c>
      <c r="D48" s="122">
        <v>124.10685000000001</v>
      </c>
      <c r="E48" s="123">
        <v>0.14792238737692953</v>
      </c>
      <c r="F48" s="122">
        <v>15.992528540000009</v>
      </c>
      <c r="G48" s="135">
        <v>1.8886327384830684E-3</v>
      </c>
      <c r="H48" s="122">
        <v>13.82666543</v>
      </c>
      <c r="I48" s="122">
        <v>19.663740900000001</v>
      </c>
      <c r="J48" s="123">
        <v>0.42216075159634503</v>
      </c>
      <c r="K48" s="124">
        <v>5.8370754700000003</v>
      </c>
      <c r="L48" s="135">
        <v>2.4778984493562311E-3</v>
      </c>
    </row>
    <row r="49" spans="2:12" x14ac:dyDescent="0.2">
      <c r="B49" s="126" t="s">
        <v>50</v>
      </c>
      <c r="C49" s="117">
        <v>142.96500299000002</v>
      </c>
      <c r="D49" s="117">
        <v>148.89416972999999</v>
      </c>
      <c r="E49" s="118">
        <v>4.1472854306971119E-2</v>
      </c>
      <c r="F49" s="117">
        <v>5.929166739999971</v>
      </c>
      <c r="G49" s="165">
        <v>2.2658411161135153E-3</v>
      </c>
      <c r="H49" s="117">
        <v>20.06567935</v>
      </c>
      <c r="I49" s="117">
        <v>16.74252972</v>
      </c>
      <c r="J49" s="118">
        <v>-0.16561361178135237</v>
      </c>
      <c r="K49" s="120">
        <v>-3.3231496299999996</v>
      </c>
      <c r="L49" s="148">
        <v>2.1097861613650843E-3</v>
      </c>
    </row>
    <row r="50" spans="2:12" x14ac:dyDescent="0.2">
      <c r="B50" s="127" t="s">
        <v>55</v>
      </c>
      <c r="C50" s="122">
        <v>98.437041679199993</v>
      </c>
      <c r="D50" s="122">
        <v>125.51160797393153</v>
      </c>
      <c r="E50" s="123">
        <v>0.27504449374825612</v>
      </c>
      <c r="F50" s="122">
        <v>27.07456629473154</v>
      </c>
      <c r="G50" s="135">
        <v>1.9100100589066566E-3</v>
      </c>
      <c r="H50" s="122">
        <v>15.290793690200001</v>
      </c>
      <c r="I50" s="122">
        <v>15.7926841818132</v>
      </c>
      <c r="J50" s="123">
        <v>3.2823050378010477E-2</v>
      </c>
      <c r="K50" s="124">
        <v>0.50189049161319943</v>
      </c>
      <c r="L50" s="135">
        <v>1.9900927216391262E-3</v>
      </c>
    </row>
    <row r="51" spans="2:12" x14ac:dyDescent="0.2">
      <c r="B51" s="126" t="s">
        <v>51</v>
      </c>
      <c r="C51" s="117">
        <v>129.86527579</v>
      </c>
      <c r="D51" s="117">
        <v>165.06573689999999</v>
      </c>
      <c r="E51" s="118">
        <v>0.27105368156243137</v>
      </c>
      <c r="F51" s="117">
        <v>35.200461109999992</v>
      </c>
      <c r="G51" s="165">
        <v>2.5119367279982743E-3</v>
      </c>
      <c r="H51" s="117">
        <v>19.301215330000002</v>
      </c>
      <c r="I51" s="134">
        <v>15.77313238</v>
      </c>
      <c r="J51" s="118">
        <v>-0.18279071497204014</v>
      </c>
      <c r="K51" s="120">
        <v>-3.5280829500000017</v>
      </c>
      <c r="L51" s="148">
        <v>1.9876289290351947E-3</v>
      </c>
    </row>
    <row r="52" spans="2:12" x14ac:dyDescent="0.2">
      <c r="B52" s="127" t="s">
        <v>56</v>
      </c>
      <c r="C52" s="122">
        <v>90.413633417699998</v>
      </c>
      <c r="D52" s="122">
        <v>95.755433591162813</v>
      </c>
      <c r="E52" s="123">
        <v>5.9081799630641418E-2</v>
      </c>
      <c r="F52" s="122">
        <v>5.3418001734628149</v>
      </c>
      <c r="G52" s="135">
        <v>1.4571866642970263E-3</v>
      </c>
      <c r="H52" s="133">
        <v>14.887122967199998</v>
      </c>
      <c r="I52" s="133">
        <v>15.1599088405628</v>
      </c>
      <c r="J52" s="123">
        <v>1.8323612558572622E-2</v>
      </c>
      <c r="K52" s="188">
        <v>0.27278587336280147</v>
      </c>
      <c r="L52" s="135">
        <v>1.9103544335458762E-3</v>
      </c>
    </row>
    <row r="53" spans="2:12" x14ac:dyDescent="0.2">
      <c r="B53" s="126" t="s">
        <v>59</v>
      </c>
      <c r="C53" s="117">
        <v>50.09804029</v>
      </c>
      <c r="D53" s="117">
        <v>50.975843260000012</v>
      </c>
      <c r="E53" s="118">
        <v>1.7521702743634737E-2</v>
      </c>
      <c r="F53" s="117">
        <v>0.87780297000001184</v>
      </c>
      <c r="G53" s="165">
        <v>7.7573998899027315E-4</v>
      </c>
      <c r="H53" s="134">
        <v>8.7068615300000012</v>
      </c>
      <c r="I53" s="134">
        <v>11.07918145</v>
      </c>
      <c r="J53" s="118">
        <v>0.27246556199682659</v>
      </c>
      <c r="K53" s="120">
        <v>2.3723199199999989</v>
      </c>
      <c r="L53" s="148">
        <v>1.3961273531167876E-3</v>
      </c>
    </row>
    <row r="54" spans="2:12" x14ac:dyDescent="0.2">
      <c r="B54" s="127" t="s">
        <v>52</v>
      </c>
      <c r="C54" s="122">
        <v>116.42542905199998</v>
      </c>
      <c r="D54" s="122">
        <v>107.3854573947655</v>
      </c>
      <c r="E54" s="123">
        <v>-7.7646023990144752E-2</v>
      </c>
      <c r="F54" s="122">
        <v>-9.0399716572344886</v>
      </c>
      <c r="G54" s="135">
        <v>1.6341699952317926E-3</v>
      </c>
      <c r="H54" s="133">
        <v>6.1028903661999996</v>
      </c>
      <c r="I54" s="133">
        <v>5.2086785916875202</v>
      </c>
      <c r="J54" s="123">
        <v>-0.14652266727007679</v>
      </c>
      <c r="K54" s="187">
        <v>-0.89421177451247935</v>
      </c>
      <c r="L54" s="135">
        <v>6.5636425292491028E-4</v>
      </c>
    </row>
    <row r="55" spans="2:12" x14ac:dyDescent="0.2">
      <c r="B55" s="126" t="s">
        <v>58</v>
      </c>
      <c r="C55" s="117">
        <v>53.449247658641603</v>
      </c>
      <c r="D55" s="117">
        <v>39.544602342888048</v>
      </c>
      <c r="E55" s="118">
        <v>-0.26014669850091843</v>
      </c>
      <c r="F55" s="117">
        <v>-13.904645315753555</v>
      </c>
      <c r="G55" s="165">
        <v>6.0178169549120458E-4</v>
      </c>
      <c r="H55" s="134">
        <v>11.727947842200001</v>
      </c>
      <c r="I55" s="134">
        <v>4.4369961822126296</v>
      </c>
      <c r="J55" s="118">
        <v>-0.62167326782890009</v>
      </c>
      <c r="K55" s="120">
        <v>-7.2909516599873712</v>
      </c>
      <c r="L55" s="152">
        <v>5.5912178743690582E-4</v>
      </c>
    </row>
    <row r="56" spans="2:12" x14ac:dyDescent="0.2">
      <c r="B56" s="127" t="s">
        <v>57</v>
      </c>
      <c r="C56" s="122">
        <v>77.366175128700007</v>
      </c>
      <c r="D56" s="122">
        <v>74.017290358641034</v>
      </c>
      <c r="E56" s="123">
        <v>-4.3286161743010365E-2</v>
      </c>
      <c r="F56" s="122">
        <v>-3.348884770058973</v>
      </c>
      <c r="G56" s="135">
        <v>1.1263800328921137E-3</v>
      </c>
      <c r="H56" s="133">
        <v>2.9215014868</v>
      </c>
      <c r="I56" s="133">
        <v>3.9051450491921802</v>
      </c>
      <c r="J56" s="123">
        <v>0.33669110450105966</v>
      </c>
      <c r="K56" s="188">
        <v>0.9836435623921802</v>
      </c>
      <c r="L56" s="164">
        <v>4.9210132045141345E-4</v>
      </c>
    </row>
    <row r="57" spans="2:12" x14ac:dyDescent="0.2">
      <c r="B57" s="126" t="s">
        <v>54</v>
      </c>
      <c r="C57" s="117">
        <v>87.150859120599989</v>
      </c>
      <c r="D57" s="117">
        <v>49.660576780481215</v>
      </c>
      <c r="E57" s="118">
        <v>-0.4301768533140844</v>
      </c>
      <c r="F57" s="117">
        <v>-37.490282340118775</v>
      </c>
      <c r="G57" s="119">
        <v>7.5572453188175277E-4</v>
      </c>
      <c r="H57" s="134">
        <v>0.75928223159999997</v>
      </c>
      <c r="I57" s="147">
        <v>1.59730208</v>
      </c>
      <c r="J57" s="118">
        <v>1.103700065039162</v>
      </c>
      <c r="K57" s="186">
        <v>0.83801984839999999</v>
      </c>
      <c r="L57" s="163">
        <v>2.0128175850737953E-4</v>
      </c>
    </row>
    <row r="58" spans="2:12" x14ac:dyDescent="0.2">
      <c r="B58" s="127" t="s">
        <v>24</v>
      </c>
      <c r="C58" s="122">
        <v>1492.8555464294</v>
      </c>
      <c r="D58" s="122">
        <v>1810.8464020703875</v>
      </c>
      <c r="E58" s="123">
        <v>0.21300845644547151</v>
      </c>
      <c r="F58" s="122">
        <v>317.99085564098755</v>
      </c>
      <c r="G58" s="123">
        <v>2.7557091323439496E-2</v>
      </c>
      <c r="H58" s="154">
        <v>0.14270740130000001</v>
      </c>
      <c r="I58" s="154">
        <v>0.27903603475862898</v>
      </c>
      <c r="J58" s="123">
        <v>0.95530177283544271</v>
      </c>
      <c r="K58" s="188">
        <v>0.13632863345862897</v>
      </c>
      <c r="L58" s="153">
        <v>3.5162330573777959E-5</v>
      </c>
    </row>
    <row r="59" spans="2:12" x14ac:dyDescent="0.2">
      <c r="B59" s="126" t="s">
        <v>200</v>
      </c>
      <c r="C59" s="117">
        <v>355.56328900990007</v>
      </c>
      <c r="D59" s="117">
        <v>327.35956543044728</v>
      </c>
      <c r="E59" s="118">
        <v>-7.9321247303085651E-2</v>
      </c>
      <c r="F59" s="117">
        <v>-28.203723579452799</v>
      </c>
      <c r="G59" s="165">
        <v>4.9816911196080864E-3</v>
      </c>
      <c r="H59" s="161">
        <v>0.35456226889999998</v>
      </c>
      <c r="I59" s="147">
        <v>0.19830202552621901</v>
      </c>
      <c r="J59" s="118">
        <v>-0.44071311890733722</v>
      </c>
      <c r="K59" s="186">
        <v>-0.15626024337378097</v>
      </c>
      <c r="L59" s="163">
        <v>2.4988748786636921E-5</v>
      </c>
    </row>
    <row r="60" spans="2:12" x14ac:dyDescent="0.2">
      <c r="B60" s="127" t="s">
        <v>47</v>
      </c>
      <c r="C60" s="122">
        <v>217.9043931832</v>
      </c>
      <c r="D60" s="122">
        <v>254.9894809912316</v>
      </c>
      <c r="E60" s="123">
        <v>0.17018972066732418</v>
      </c>
      <c r="F60" s="122">
        <v>37.085087808031602</v>
      </c>
      <c r="G60" s="135">
        <v>3.8803779305400629E-3</v>
      </c>
      <c r="H60" s="160">
        <v>3.4961738899999997E-2</v>
      </c>
      <c r="I60" s="154">
        <v>0.14111665260658099</v>
      </c>
      <c r="J60" s="123">
        <v>3.0363167578767367</v>
      </c>
      <c r="K60" s="188">
        <v>0.10615491370658099</v>
      </c>
      <c r="L60" s="153">
        <v>1.7782615040060304E-5</v>
      </c>
    </row>
    <row r="61" spans="2:12" x14ac:dyDescent="0.2">
      <c r="B61" s="126" t="s">
        <v>27</v>
      </c>
      <c r="C61" s="117">
        <v>872.21152491169994</v>
      </c>
      <c r="D61" s="117">
        <v>949.24236673405539</v>
      </c>
      <c r="E61" s="118">
        <v>8.831669798235442E-2</v>
      </c>
      <c r="F61" s="117">
        <v>77.030841822355455</v>
      </c>
      <c r="G61" s="119">
        <v>1.4445376790798315E-2</v>
      </c>
      <c r="H61" s="147">
        <v>0.40676699999999999</v>
      </c>
      <c r="I61" s="117">
        <v>0</v>
      </c>
      <c r="J61" s="118">
        <v>-1</v>
      </c>
      <c r="K61" s="186">
        <v>-0.40676699999999999</v>
      </c>
      <c r="L61" s="162">
        <v>0</v>
      </c>
    </row>
    <row r="62" spans="2:12" ht="10.8" thickBot="1" x14ac:dyDescent="0.25">
      <c r="B62" s="27" t="s">
        <v>20</v>
      </c>
      <c r="C62" s="130">
        <v>65326.310317939016</v>
      </c>
      <c r="D62" s="130">
        <v>65712.537684632873</v>
      </c>
      <c r="E62" s="132">
        <v>5.9122789089742778E-3</v>
      </c>
      <c r="F62" s="130">
        <v>386.22736669385631</v>
      </c>
      <c r="G62" s="158">
        <v>1</v>
      </c>
      <c r="H62" s="130">
        <v>8032.796100139547</v>
      </c>
      <c r="I62" s="130">
        <v>7935.65244980428</v>
      </c>
      <c r="J62" s="132">
        <v>-1.2093379331958864E-2</v>
      </c>
      <c r="K62" s="131">
        <v>-97.143650335267012</v>
      </c>
      <c r="L62" s="146">
        <v>1</v>
      </c>
    </row>
    <row r="64" spans="2:12" x14ac:dyDescent="0.2">
      <c r="B64" s="204" t="s">
        <v>176</v>
      </c>
      <c r="C64" s="204"/>
      <c r="D64" s="204"/>
      <c r="E64" s="204"/>
      <c r="F64" s="204"/>
      <c r="G64" s="204"/>
      <c r="H64" s="204"/>
      <c r="I64" s="204"/>
      <c r="J64" s="204"/>
      <c r="K64" s="204"/>
      <c r="L64" s="204"/>
    </row>
    <row r="65" spans="2:12" x14ac:dyDescent="0.2">
      <c r="B65" s="203" t="s">
        <v>175</v>
      </c>
      <c r="C65" s="203"/>
      <c r="D65" s="203"/>
      <c r="E65" s="203"/>
      <c r="F65" s="203"/>
      <c r="G65" s="203"/>
      <c r="H65" s="203"/>
      <c r="I65" s="203"/>
      <c r="J65" s="203"/>
      <c r="K65" s="203"/>
      <c r="L65" s="203"/>
    </row>
  </sheetData>
  <mergeCells count="7">
    <mergeCell ref="B2:L2"/>
    <mergeCell ref="B3:L3"/>
    <mergeCell ref="B65:L65"/>
    <mergeCell ref="B64:L64"/>
    <mergeCell ref="H6:L6"/>
    <mergeCell ref="C6:G6"/>
    <mergeCell ref="B6:B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B4C31-631C-4AF5-83F4-2CFAECBC0335}">
  <sheetPr>
    <tabColor theme="9" tint="0.59999389629810485"/>
  </sheetPr>
  <dimension ref="A2:L54"/>
  <sheetViews>
    <sheetView showGridLines="0" workbookViewId="0">
      <selection activeCell="A15" sqref="A15:XFD15"/>
    </sheetView>
  </sheetViews>
  <sheetFormatPr baseColWidth="10" defaultColWidth="11.44140625" defaultRowHeight="10.199999999999999" x14ac:dyDescent="0.2"/>
  <cols>
    <col min="1" max="1" width="11.44140625" style="32"/>
    <col min="2" max="2" width="39.44140625" style="32" bestFit="1" customWidth="1"/>
    <col min="3" max="16384" width="11.44140625" style="32"/>
  </cols>
  <sheetData>
    <row r="2" spans="1:12" x14ac:dyDescent="0.2">
      <c r="A2" s="32" t="s">
        <v>4</v>
      </c>
      <c r="B2" s="203" t="s">
        <v>165</v>
      </c>
      <c r="C2" s="203"/>
      <c r="D2" s="203"/>
      <c r="E2" s="203"/>
      <c r="F2" s="203"/>
      <c r="G2" s="203"/>
      <c r="H2" s="203"/>
      <c r="I2" s="203"/>
      <c r="J2" s="203"/>
      <c r="K2" s="203"/>
      <c r="L2" s="203"/>
    </row>
    <row r="3" spans="1:12" x14ac:dyDescent="0.2">
      <c r="B3" s="203" t="s">
        <v>161</v>
      </c>
      <c r="C3" s="203"/>
      <c r="D3" s="203"/>
      <c r="E3" s="203"/>
      <c r="F3" s="203"/>
      <c r="G3" s="203"/>
      <c r="H3" s="203"/>
      <c r="I3" s="203"/>
      <c r="J3" s="203"/>
      <c r="K3" s="203"/>
      <c r="L3" s="203"/>
    </row>
    <row r="6" spans="1:12" x14ac:dyDescent="0.2">
      <c r="B6" s="229" t="s">
        <v>60</v>
      </c>
      <c r="C6" s="226" t="s">
        <v>245</v>
      </c>
      <c r="D6" s="227"/>
      <c r="E6" s="227"/>
      <c r="F6" s="227"/>
      <c r="G6" s="228"/>
      <c r="H6" s="223" t="s">
        <v>244</v>
      </c>
      <c r="I6" s="224"/>
      <c r="J6" s="224"/>
      <c r="K6" s="224"/>
      <c r="L6" s="225"/>
    </row>
    <row r="7" spans="1:12" ht="21" thickBot="1" x14ac:dyDescent="0.25">
      <c r="B7" s="230"/>
      <c r="C7" s="47">
        <v>2022</v>
      </c>
      <c r="D7" s="47">
        <v>2023</v>
      </c>
      <c r="E7" s="48" t="s">
        <v>213</v>
      </c>
      <c r="F7" s="47" t="s">
        <v>214</v>
      </c>
      <c r="G7" s="48" t="s">
        <v>181</v>
      </c>
      <c r="H7" s="49">
        <v>2022</v>
      </c>
      <c r="I7" s="49">
        <v>2023</v>
      </c>
      <c r="J7" s="50" t="s">
        <v>213</v>
      </c>
      <c r="K7" s="49" t="s">
        <v>214</v>
      </c>
      <c r="L7" s="50" t="s">
        <v>181</v>
      </c>
    </row>
    <row r="8" spans="1:12" ht="10.8" thickTop="1" x14ac:dyDescent="0.2">
      <c r="B8" s="44" t="s">
        <v>63</v>
      </c>
      <c r="C8" s="136">
        <v>3422.0478974499993</v>
      </c>
      <c r="D8" s="136">
        <v>3449.9057983500002</v>
      </c>
      <c r="E8" s="45">
        <v>8.1407103976423034E-3</v>
      </c>
      <c r="F8" s="136">
        <v>27.857900900000914</v>
      </c>
      <c r="G8" s="46">
        <v>6.005545039182951E-2</v>
      </c>
      <c r="H8" s="136">
        <v>334.89227688</v>
      </c>
      <c r="I8" s="136">
        <v>460.70370930000001</v>
      </c>
      <c r="J8" s="45">
        <v>0.37567731806810611</v>
      </c>
      <c r="K8" s="113">
        <v>125.81143242000002</v>
      </c>
      <c r="L8" s="65">
        <v>5.860644745889762E-2</v>
      </c>
    </row>
    <row r="9" spans="1:12" x14ac:dyDescent="0.2">
      <c r="B9" s="33" t="s">
        <v>62</v>
      </c>
      <c r="C9" s="114">
        <v>4321.1266492611385</v>
      </c>
      <c r="D9" s="114">
        <v>3142.4598110303014</v>
      </c>
      <c r="E9" s="34">
        <v>-0.27276840831137761</v>
      </c>
      <c r="F9" s="114">
        <v>-1178.6668382308371</v>
      </c>
      <c r="G9" s="34">
        <v>5.4703476071697066E-2</v>
      </c>
      <c r="H9" s="114">
        <v>597.4869102533537</v>
      </c>
      <c r="I9" s="114">
        <v>425.93916286296002</v>
      </c>
      <c r="J9" s="34">
        <v>-0.28711549064338815</v>
      </c>
      <c r="K9" s="114">
        <v>-171.54774739039368</v>
      </c>
      <c r="L9" s="66">
        <v>5.4184024710683829E-2</v>
      </c>
    </row>
    <row r="10" spans="1:12" x14ac:dyDescent="0.2">
      <c r="B10" s="44" t="s">
        <v>64</v>
      </c>
      <c r="C10" s="136">
        <v>3199.0794295985661</v>
      </c>
      <c r="D10" s="136">
        <v>2880.0880088867834</v>
      </c>
      <c r="E10" s="45">
        <v>-9.9713504378917905E-2</v>
      </c>
      <c r="F10" s="136">
        <v>-318.99142071178267</v>
      </c>
      <c r="G10" s="46">
        <v>5.0136146507109812E-2</v>
      </c>
      <c r="H10" s="136">
        <v>433.16484576098884</v>
      </c>
      <c r="I10" s="136">
        <v>424.84682976418998</v>
      </c>
      <c r="J10" s="45">
        <v>-1.9202887949472669E-2</v>
      </c>
      <c r="K10" s="113">
        <v>-8.3180159967988629</v>
      </c>
      <c r="L10" s="65">
        <v>5.4045068238078149E-2</v>
      </c>
    </row>
    <row r="11" spans="1:12" x14ac:dyDescent="0.2">
      <c r="B11" s="33" t="s">
        <v>61</v>
      </c>
      <c r="C11" s="114">
        <v>5088.3524945778045</v>
      </c>
      <c r="D11" s="114">
        <v>3226.7562608922044</v>
      </c>
      <c r="E11" s="34">
        <v>-0.36585441666420204</v>
      </c>
      <c r="F11" s="114">
        <v>-1861.5962336856001</v>
      </c>
      <c r="G11" s="34">
        <v>5.6170896215548563E-2</v>
      </c>
      <c r="H11" s="114">
        <v>820.05803665352391</v>
      </c>
      <c r="I11" s="114">
        <v>406.847571579788</v>
      </c>
      <c r="J11" s="34">
        <v>-0.5038795385262691</v>
      </c>
      <c r="K11" s="114">
        <v>-413.21046507373592</v>
      </c>
      <c r="L11" s="66">
        <v>5.1755369766394305E-2</v>
      </c>
    </row>
    <row r="12" spans="1:12" x14ac:dyDescent="0.2">
      <c r="B12" s="44" t="s">
        <v>68</v>
      </c>
      <c r="C12" s="136">
        <v>2163.2134207087224</v>
      </c>
      <c r="D12" s="136">
        <v>2274.5763777201</v>
      </c>
      <c r="E12" s="45">
        <v>5.1480337513296393E-2</v>
      </c>
      <c r="F12" s="136">
        <v>111.3629570113776</v>
      </c>
      <c r="G12" s="46">
        <v>3.9595489500011648E-2</v>
      </c>
      <c r="H12" s="136">
        <v>277.4308449377229</v>
      </c>
      <c r="I12" s="136">
        <v>352.53610607618498</v>
      </c>
      <c r="J12" s="45">
        <v>0.2707170543899744</v>
      </c>
      <c r="K12" s="113">
        <v>75.105261138462083</v>
      </c>
      <c r="L12" s="65">
        <v>4.4846369501801382E-2</v>
      </c>
    </row>
    <row r="13" spans="1:12" x14ac:dyDescent="0.2">
      <c r="B13" s="33" t="s">
        <v>65</v>
      </c>
      <c r="C13" s="114">
        <v>3161.0660471119377</v>
      </c>
      <c r="D13" s="114">
        <v>2203.5596195873231</v>
      </c>
      <c r="E13" s="34">
        <v>-0.30290617571860812</v>
      </c>
      <c r="F13" s="114">
        <v>-957.50642752461454</v>
      </c>
      <c r="G13" s="34">
        <v>3.8359240267620623E-2</v>
      </c>
      <c r="H13" s="114">
        <v>453.5355448882201</v>
      </c>
      <c r="I13" s="114">
        <v>297.55066369893302</v>
      </c>
      <c r="J13" s="34">
        <v>-0.34393088468453259</v>
      </c>
      <c r="K13" s="114">
        <v>-155.98488118928708</v>
      </c>
      <c r="L13" s="66">
        <v>3.7851632158394766E-2</v>
      </c>
    </row>
    <row r="14" spans="1:12" x14ac:dyDescent="0.2">
      <c r="B14" s="44" t="s">
        <v>67</v>
      </c>
      <c r="C14" s="136">
        <v>2777.5915931060367</v>
      </c>
      <c r="D14" s="136">
        <v>1933.6239044754684</v>
      </c>
      <c r="E14" s="45">
        <v>-0.30384873381863997</v>
      </c>
      <c r="F14" s="136">
        <v>-843.96768863056832</v>
      </c>
      <c r="G14" s="46">
        <v>3.366023922369752E-2</v>
      </c>
      <c r="H14" s="136">
        <v>379.84254821671101</v>
      </c>
      <c r="I14" s="136">
        <v>268.47415081400402</v>
      </c>
      <c r="J14" s="45">
        <v>-0.29319621491999925</v>
      </c>
      <c r="K14" s="113">
        <v>-111.36839740270699</v>
      </c>
      <c r="L14" s="65">
        <v>3.41527882153587E-2</v>
      </c>
    </row>
    <row r="15" spans="1:12" x14ac:dyDescent="0.2">
      <c r="B15" s="33" t="s">
        <v>66</v>
      </c>
      <c r="C15" s="114">
        <v>2675.4999534131548</v>
      </c>
      <c r="D15" s="114">
        <v>1670.9450756214685</v>
      </c>
      <c r="E15" s="34">
        <v>-0.37546436003864192</v>
      </c>
      <c r="F15" s="114">
        <v>-1004.5548777916863</v>
      </c>
      <c r="G15" s="34">
        <v>2.9087564983499372E-2</v>
      </c>
      <c r="H15" s="114">
        <v>380.01789979794489</v>
      </c>
      <c r="I15" s="114">
        <v>227.20037961751399</v>
      </c>
      <c r="J15" s="34">
        <v>-0.40213242655591697</v>
      </c>
      <c r="K15" s="114">
        <v>-152.8175201804309</v>
      </c>
      <c r="L15" s="66">
        <v>2.8902322342763534E-2</v>
      </c>
    </row>
    <row r="16" spans="1:12" x14ac:dyDescent="0.2">
      <c r="B16" s="44" t="s">
        <v>69</v>
      </c>
      <c r="C16" s="136">
        <v>2082.6884053207573</v>
      </c>
      <c r="D16" s="136">
        <v>1552.52299028881</v>
      </c>
      <c r="E16" s="45">
        <v>-0.25455820163856724</v>
      </c>
      <c r="F16" s="136">
        <v>-530.1654150319473</v>
      </c>
      <c r="G16" s="46">
        <v>2.7026090819655853E-2</v>
      </c>
      <c r="H16" s="136">
        <v>312.1888681002539</v>
      </c>
      <c r="I16" s="136">
        <v>202.162192569653</v>
      </c>
      <c r="J16" s="45">
        <v>-0.35243625501492193</v>
      </c>
      <c r="K16" s="113">
        <v>-110.0266755306009</v>
      </c>
      <c r="L16" s="65">
        <v>2.5717196709813664E-2</v>
      </c>
    </row>
    <row r="17" spans="2:12" x14ac:dyDescent="0.2">
      <c r="B17" s="33" t="s">
        <v>74</v>
      </c>
      <c r="C17" s="114">
        <v>1129.4876710578849</v>
      </c>
      <c r="D17" s="114">
        <v>1081.7832842289308</v>
      </c>
      <c r="E17" s="34">
        <v>-4.2235420581681837E-2</v>
      </c>
      <c r="F17" s="114">
        <v>-47.704386828954057</v>
      </c>
      <c r="G17" s="34">
        <v>1.8831523571395187E-2</v>
      </c>
      <c r="H17" s="114">
        <v>168.10896995022989</v>
      </c>
      <c r="I17" s="114">
        <v>174.065299382154</v>
      </c>
      <c r="J17" s="34">
        <v>3.5431359990413025E-2</v>
      </c>
      <c r="K17" s="114">
        <v>5.9563294319241038</v>
      </c>
      <c r="L17" s="66">
        <v>2.2142970887205512E-2</v>
      </c>
    </row>
    <row r="18" spans="2:12" x14ac:dyDescent="0.2">
      <c r="B18" s="44" t="s">
        <v>72</v>
      </c>
      <c r="C18" s="136">
        <v>1154.6213026132452</v>
      </c>
      <c r="D18" s="136">
        <v>1376.0297298208175</v>
      </c>
      <c r="E18" s="45">
        <v>0.1917584810764017</v>
      </c>
      <c r="F18" s="136">
        <v>221.40842720757223</v>
      </c>
      <c r="G18" s="46">
        <v>2.3953722219447356E-2</v>
      </c>
      <c r="H18" s="136">
        <v>219.5513645512421</v>
      </c>
      <c r="I18" s="136">
        <v>172.843828876673</v>
      </c>
      <c r="J18" s="45">
        <v>-0.21274081247474008</v>
      </c>
      <c r="K18" s="113">
        <v>-46.707535674569101</v>
      </c>
      <c r="L18" s="65">
        <v>2.1987586752984338E-2</v>
      </c>
    </row>
    <row r="19" spans="2:12" x14ac:dyDescent="0.2">
      <c r="B19" s="33" t="s">
        <v>75</v>
      </c>
      <c r="C19" s="114">
        <v>1054.2976840565509</v>
      </c>
      <c r="D19" s="114">
        <v>937.86037762820308</v>
      </c>
      <c r="E19" s="34">
        <v>-0.11044063568492324</v>
      </c>
      <c r="F19" s="114">
        <v>-116.43730642834782</v>
      </c>
      <c r="G19" s="34">
        <v>1.6326134878828041E-2</v>
      </c>
      <c r="H19" s="114">
        <v>130.43711684374867</v>
      </c>
      <c r="I19" s="114">
        <v>140.95182898554901</v>
      </c>
      <c r="J19" s="34">
        <v>8.0611350482362898E-2</v>
      </c>
      <c r="K19" s="114">
        <v>10.514712141800345</v>
      </c>
      <c r="L19" s="66">
        <v>1.7930582699732345E-2</v>
      </c>
    </row>
    <row r="20" spans="2:12" x14ac:dyDescent="0.2">
      <c r="B20" s="44" t="s">
        <v>71</v>
      </c>
      <c r="C20" s="136">
        <v>1291.3123371483864</v>
      </c>
      <c r="D20" s="136">
        <v>1059.7926517056478</v>
      </c>
      <c r="E20" s="45">
        <v>-0.17929022962330321</v>
      </c>
      <c r="F20" s="136">
        <v>-231.51968544273859</v>
      </c>
      <c r="G20" s="46">
        <v>1.8448713889687759E-2</v>
      </c>
      <c r="H20" s="136">
        <v>134.62670288394861</v>
      </c>
      <c r="I20" s="136">
        <v>135.96947735291599</v>
      </c>
      <c r="J20" s="45">
        <v>9.9740574507338753E-3</v>
      </c>
      <c r="K20" s="113">
        <v>1.3427744689673773</v>
      </c>
      <c r="L20" s="65">
        <v>1.7296774194861992E-2</v>
      </c>
    </row>
    <row r="21" spans="2:12" x14ac:dyDescent="0.2">
      <c r="B21" s="33" t="s">
        <v>82</v>
      </c>
      <c r="C21" s="114">
        <v>805.07971882040931</v>
      </c>
      <c r="D21" s="114">
        <v>953.09270904530922</v>
      </c>
      <c r="E21" s="34">
        <v>0.1838488621248171</v>
      </c>
      <c r="F21" s="114">
        <v>148.01299022489991</v>
      </c>
      <c r="G21" s="34">
        <v>1.659129705346175E-2</v>
      </c>
      <c r="H21" s="114">
        <v>137.81522737718012</v>
      </c>
      <c r="I21" s="114">
        <v>135.838463064249</v>
      </c>
      <c r="J21" s="34">
        <v>-1.4343584163751477E-2</v>
      </c>
      <c r="K21" s="114">
        <v>-1.9767643129311239</v>
      </c>
      <c r="L21" s="66">
        <v>1.7280107773754175E-2</v>
      </c>
    </row>
    <row r="22" spans="2:12" x14ac:dyDescent="0.2">
      <c r="B22" s="44" t="s">
        <v>79</v>
      </c>
      <c r="C22" s="136">
        <v>898.84550628747752</v>
      </c>
      <c r="D22" s="136">
        <v>965.80056347878121</v>
      </c>
      <c r="E22" s="45">
        <v>7.4490061665713592E-2</v>
      </c>
      <c r="F22" s="136">
        <v>66.955057191303695</v>
      </c>
      <c r="G22" s="46">
        <v>1.6812513505772123E-2</v>
      </c>
      <c r="H22" s="136">
        <v>114.22682453265018</v>
      </c>
      <c r="I22" s="136">
        <v>123.779817429161</v>
      </c>
      <c r="J22" s="45">
        <v>8.3631782075673566E-2</v>
      </c>
      <c r="K22" s="113">
        <v>9.5529928965108155</v>
      </c>
      <c r="L22" s="65">
        <v>1.5746118861635273E-2</v>
      </c>
    </row>
    <row r="23" spans="2:12" x14ac:dyDescent="0.2">
      <c r="B23" s="33" t="s">
        <v>73</v>
      </c>
      <c r="C23" s="114">
        <v>1116.6608867756213</v>
      </c>
      <c r="D23" s="114">
        <v>717.35221541274188</v>
      </c>
      <c r="E23" s="34">
        <v>-0.35759170585430866</v>
      </c>
      <c r="F23" s="114">
        <v>-399.30867136287941</v>
      </c>
      <c r="G23" s="34">
        <v>1.2487561372485413E-2</v>
      </c>
      <c r="H23" s="114">
        <v>192.41327389094545</v>
      </c>
      <c r="I23" s="114">
        <v>117.83971419013901</v>
      </c>
      <c r="J23" s="34">
        <v>-0.38756972527307387</v>
      </c>
      <c r="K23" s="114">
        <v>-74.573559700806442</v>
      </c>
      <c r="L23" s="66">
        <v>1.4990474091795842E-2</v>
      </c>
    </row>
    <row r="24" spans="2:12" x14ac:dyDescent="0.2">
      <c r="B24" s="44" t="s">
        <v>83</v>
      </c>
      <c r="C24" s="136">
        <v>766.19580307622311</v>
      </c>
      <c r="D24" s="136">
        <v>717.71923655758815</v>
      </c>
      <c r="E24" s="45">
        <v>-6.3269162169780735E-2</v>
      </c>
      <c r="F24" s="136">
        <v>-48.476566518634968</v>
      </c>
      <c r="G24" s="46">
        <v>1.2493950422345156E-2</v>
      </c>
      <c r="H24" s="136">
        <v>95.796567220894232</v>
      </c>
      <c r="I24" s="136">
        <v>115.25335500571499</v>
      </c>
      <c r="J24" s="45">
        <v>0.20310527140242907</v>
      </c>
      <c r="K24" s="113">
        <v>19.456787784820762</v>
      </c>
      <c r="L24" s="65">
        <v>1.4661461495213775E-2</v>
      </c>
    </row>
    <row r="25" spans="2:12" x14ac:dyDescent="0.2">
      <c r="B25" s="33" t="s">
        <v>85</v>
      </c>
      <c r="C25" s="114">
        <v>718.57385132845002</v>
      </c>
      <c r="D25" s="114">
        <v>744.09380579605636</v>
      </c>
      <c r="E25" s="34">
        <v>3.5514727429097004E-2</v>
      </c>
      <c r="F25" s="114">
        <v>25.51995446760634</v>
      </c>
      <c r="G25" s="34">
        <v>1.2953075026635584E-2</v>
      </c>
      <c r="H25" s="114">
        <v>90.606555390156757</v>
      </c>
      <c r="I25" s="114">
        <v>108.845796959231</v>
      </c>
      <c r="J25" s="34">
        <v>0.2013015668737772</v>
      </c>
      <c r="K25" s="114">
        <v>18.239241569074238</v>
      </c>
      <c r="L25" s="66">
        <v>1.384635146590301E-2</v>
      </c>
    </row>
    <row r="26" spans="2:12" x14ac:dyDescent="0.2">
      <c r="B26" s="44" t="s">
        <v>70</v>
      </c>
      <c r="C26" s="136">
        <v>1663.7154489405591</v>
      </c>
      <c r="D26" s="136">
        <v>956.0267882844139</v>
      </c>
      <c r="E26" s="45">
        <v>-0.42536640571967743</v>
      </c>
      <c r="F26" s="136">
        <v>-707.6886606561452</v>
      </c>
      <c r="G26" s="46">
        <v>1.6642373071326939E-2</v>
      </c>
      <c r="H26" s="136">
        <v>280.97559854813068</v>
      </c>
      <c r="I26" s="136">
        <v>103.02620065211499</v>
      </c>
      <c r="J26" s="45">
        <v>-0.63332687541382082</v>
      </c>
      <c r="K26" s="113">
        <v>-177.94939789601568</v>
      </c>
      <c r="L26" s="65">
        <v>1.3106036468823414E-2</v>
      </c>
    </row>
    <row r="27" spans="2:12" x14ac:dyDescent="0.2">
      <c r="B27" s="33" t="s">
        <v>78</v>
      </c>
      <c r="C27" s="114">
        <v>928.5749393889289</v>
      </c>
      <c r="D27" s="114">
        <v>646.17115647304047</v>
      </c>
      <c r="E27" s="34">
        <v>-0.30412600096846365</v>
      </c>
      <c r="F27" s="114">
        <v>-282.40378291588843</v>
      </c>
      <c r="G27" s="34">
        <v>1.124845201592395E-2</v>
      </c>
      <c r="H27" s="114">
        <v>149.66949747014044</v>
      </c>
      <c r="I27" s="114">
        <v>102.939226574431</v>
      </c>
      <c r="J27" s="34">
        <v>-0.31222307608156619</v>
      </c>
      <c r="K27" s="114">
        <v>-46.730270895709438</v>
      </c>
      <c r="L27" s="66">
        <v>1.309497243436661E-2</v>
      </c>
    </row>
    <row r="28" spans="2:12" x14ac:dyDescent="0.2">
      <c r="B28" s="44" t="s">
        <v>80</v>
      </c>
      <c r="C28" s="136">
        <v>864.30954806105774</v>
      </c>
      <c r="D28" s="136">
        <v>715.58210971653057</v>
      </c>
      <c r="E28" s="45">
        <v>-0.17207658839147821</v>
      </c>
      <c r="F28" s="136">
        <v>-148.72743834452717</v>
      </c>
      <c r="G28" s="46">
        <v>1.2456747634070307E-2</v>
      </c>
      <c r="H28" s="136">
        <v>137.33635420469014</v>
      </c>
      <c r="I28" s="136">
        <v>95.597762063839298</v>
      </c>
      <c r="J28" s="45">
        <v>-0.30391510232347085</v>
      </c>
      <c r="K28" s="113">
        <v>-41.738592140850841</v>
      </c>
      <c r="L28" s="65">
        <v>1.2161059497644018E-2</v>
      </c>
    </row>
    <row r="29" spans="2:12" x14ac:dyDescent="0.2">
      <c r="B29" s="67" t="s">
        <v>94</v>
      </c>
      <c r="C29" s="112">
        <v>357.22773253320247</v>
      </c>
      <c r="D29" s="112">
        <v>397.8113169266411</v>
      </c>
      <c r="E29" s="68">
        <v>0.11360703746500578</v>
      </c>
      <c r="F29" s="112">
        <v>40.583584393438628</v>
      </c>
      <c r="G29" s="190">
        <v>6.9250406258694304E-3</v>
      </c>
      <c r="H29" s="112">
        <v>81.948817946073461</v>
      </c>
      <c r="I29" s="112">
        <v>90.130597357852594</v>
      </c>
      <c r="J29" s="68">
        <v>9.9840115047945766E-2</v>
      </c>
      <c r="K29" s="112">
        <v>8.1817794117791323</v>
      </c>
      <c r="L29" s="69">
        <v>1.1465577575917391E-2</v>
      </c>
    </row>
    <row r="30" spans="2:12" x14ac:dyDescent="0.2">
      <c r="B30" s="44" t="s">
        <v>76</v>
      </c>
      <c r="C30" s="136">
        <v>1077.9038704200002</v>
      </c>
      <c r="D30" s="136">
        <v>842.05972176000012</v>
      </c>
      <c r="E30" s="45">
        <v>-0.21879886985479002</v>
      </c>
      <c r="F30" s="136">
        <v>-235.84414866000009</v>
      </c>
      <c r="G30" s="46">
        <v>1.4658451216639563E-2</v>
      </c>
      <c r="H30" s="136">
        <v>215.29181268000002</v>
      </c>
      <c r="I30" s="136">
        <v>86.867671509999994</v>
      </c>
      <c r="J30" s="45">
        <v>-0.59651196007571294</v>
      </c>
      <c r="K30" s="113">
        <v>-128.42414117000004</v>
      </c>
      <c r="L30" s="65">
        <v>1.1050498451516575E-2</v>
      </c>
    </row>
    <row r="31" spans="2:12" x14ac:dyDescent="0.2">
      <c r="B31" s="33" t="s">
        <v>89</v>
      </c>
      <c r="C31" s="114">
        <v>587.10344933567364</v>
      </c>
      <c r="D31" s="114">
        <v>636.24552314232199</v>
      </c>
      <c r="E31" s="34">
        <v>8.3702580630814261E-2</v>
      </c>
      <c r="F31" s="114">
        <v>49.142073806648341</v>
      </c>
      <c r="G31" s="34">
        <v>1.1075668057479187E-2</v>
      </c>
      <c r="H31" s="114">
        <v>88.464242707749762</v>
      </c>
      <c r="I31" s="114">
        <v>82.9636371505119</v>
      </c>
      <c r="J31" s="34">
        <v>-6.2178857681624455E-2</v>
      </c>
      <c r="K31" s="114">
        <v>-5.5006055572378614</v>
      </c>
      <c r="L31" s="66">
        <v>1.0553863456077284E-2</v>
      </c>
    </row>
    <row r="32" spans="2:12" x14ac:dyDescent="0.2">
      <c r="B32" s="44" t="s">
        <v>84</v>
      </c>
      <c r="C32" s="136">
        <v>808.84179252595027</v>
      </c>
      <c r="D32" s="136">
        <v>567.07297326467426</v>
      </c>
      <c r="E32" s="45">
        <v>-0.29890742725626318</v>
      </c>
      <c r="F32" s="136">
        <v>-241.76881926127601</v>
      </c>
      <c r="G32" s="168">
        <v>9.8715225298997775E-3</v>
      </c>
      <c r="H32" s="136">
        <v>100.98992405391897</v>
      </c>
      <c r="I32" s="136">
        <v>80.147778348064406</v>
      </c>
      <c r="J32" s="45">
        <v>-0.20637846697188178</v>
      </c>
      <c r="K32" s="113">
        <v>-20.842145705854563</v>
      </c>
      <c r="L32" s="65">
        <v>1.0195656049394887E-2</v>
      </c>
    </row>
    <row r="33" spans="2:12" x14ac:dyDescent="0.2">
      <c r="B33" s="33" t="s">
        <v>86</v>
      </c>
      <c r="C33" s="114">
        <v>682.6532714653797</v>
      </c>
      <c r="D33" s="114">
        <v>618.77848762631334</v>
      </c>
      <c r="E33" s="34">
        <v>-9.3568413877154866E-2</v>
      </c>
      <c r="F33" s="114">
        <v>-63.874783839066367</v>
      </c>
      <c r="G33" s="34">
        <v>1.0771604484083737E-2</v>
      </c>
      <c r="H33" s="114">
        <v>62.025670165323596</v>
      </c>
      <c r="I33" s="114">
        <v>79.151441579591804</v>
      </c>
      <c r="J33" s="34">
        <v>0.27610780131228041</v>
      </c>
      <c r="K33" s="114">
        <v>17.125771414268208</v>
      </c>
      <c r="L33" s="66">
        <v>1.0068911338436126E-2</v>
      </c>
    </row>
    <row r="34" spans="2:12" x14ac:dyDescent="0.2">
      <c r="B34" s="44" t="s">
        <v>77</v>
      </c>
      <c r="C34" s="136">
        <v>987.53296137085169</v>
      </c>
      <c r="D34" s="136">
        <v>489.17948038518574</v>
      </c>
      <c r="E34" s="45">
        <v>-0.50464490855461941</v>
      </c>
      <c r="F34" s="136">
        <v>-498.35348098566595</v>
      </c>
      <c r="G34" s="168">
        <v>8.5155641151199377E-3</v>
      </c>
      <c r="H34" s="136">
        <v>150.84751972501897</v>
      </c>
      <c r="I34" s="136">
        <v>74.341039064055295</v>
      </c>
      <c r="J34" s="45">
        <v>-0.50717758436086913</v>
      </c>
      <c r="K34" s="113">
        <v>-76.506480660963675</v>
      </c>
      <c r="L34" s="138">
        <v>9.4569766033950446E-3</v>
      </c>
    </row>
    <row r="35" spans="2:12" x14ac:dyDescent="0.2">
      <c r="B35" s="33" t="s">
        <v>41</v>
      </c>
      <c r="C35" s="114">
        <v>315.69092885529165</v>
      </c>
      <c r="D35" s="114">
        <v>484.70006694</v>
      </c>
      <c r="E35" s="34">
        <v>0.53536266847306146</v>
      </c>
      <c r="F35" s="114">
        <v>169.00913808470835</v>
      </c>
      <c r="G35" s="167">
        <v>8.4375871477283901E-3</v>
      </c>
      <c r="H35" s="114">
        <v>43.643311060000002</v>
      </c>
      <c r="I35" s="114">
        <v>68.631399959999996</v>
      </c>
      <c r="J35" s="34">
        <v>0.57255254684152712</v>
      </c>
      <c r="K35" s="114">
        <v>24.988088899999994</v>
      </c>
      <c r="L35" s="170">
        <v>8.7306493405442352E-3</v>
      </c>
    </row>
    <row r="36" spans="2:12" x14ac:dyDescent="0.2">
      <c r="B36" s="44" t="s">
        <v>87</v>
      </c>
      <c r="C36" s="136">
        <v>712.76139962955881</v>
      </c>
      <c r="D36" s="136">
        <v>405.33621473106189</v>
      </c>
      <c r="E36" s="45">
        <v>-0.43131570404664732</v>
      </c>
      <c r="F36" s="136">
        <v>-307.42518489849692</v>
      </c>
      <c r="G36" s="168">
        <v>7.0560329349965709E-3</v>
      </c>
      <c r="H36" s="136">
        <v>63.059351806831749</v>
      </c>
      <c r="I36" s="136">
        <v>67.673408949630897</v>
      </c>
      <c r="J36" s="45">
        <v>7.3170069317129771E-2</v>
      </c>
      <c r="K36" s="113">
        <v>4.6140571427991475</v>
      </c>
      <c r="L36" s="191">
        <v>8.6087826208240924E-3</v>
      </c>
    </row>
    <row r="37" spans="2:12" x14ac:dyDescent="0.2">
      <c r="B37" s="33" t="s">
        <v>88</v>
      </c>
      <c r="C37" s="114">
        <v>643.5008370138022</v>
      </c>
      <c r="D37" s="114">
        <v>438.67212083574071</v>
      </c>
      <c r="E37" s="34">
        <v>-0.31830372922058559</v>
      </c>
      <c r="F37" s="114">
        <v>-204.82871617806148</v>
      </c>
      <c r="G37" s="167">
        <v>7.6363394628715438E-3</v>
      </c>
      <c r="H37" s="114">
        <v>52.42224990889553</v>
      </c>
      <c r="I37" s="114">
        <v>62.386292983023097</v>
      </c>
      <c r="J37" s="34">
        <v>0.19007278572445951</v>
      </c>
      <c r="K37" s="114">
        <v>9.9640430741275665</v>
      </c>
      <c r="L37" s="170">
        <v>7.9362048276543709E-3</v>
      </c>
    </row>
    <row r="38" spans="2:12" x14ac:dyDescent="0.2">
      <c r="B38" s="44" t="s">
        <v>93</v>
      </c>
      <c r="C38" s="136">
        <v>412.6818107001003</v>
      </c>
      <c r="D38" s="136">
        <v>423.58158677045049</v>
      </c>
      <c r="E38" s="45">
        <v>2.6412058364915891E-2</v>
      </c>
      <c r="F38" s="136">
        <v>10.899776070350185</v>
      </c>
      <c r="G38" s="168">
        <v>7.3736456755867739E-3</v>
      </c>
      <c r="H38" s="136">
        <v>49.964047867545112</v>
      </c>
      <c r="I38" s="136">
        <v>60.746213343334503</v>
      </c>
      <c r="J38" s="45">
        <v>0.21579847782495443</v>
      </c>
      <c r="K38" s="113">
        <v>10.782165475789391</v>
      </c>
      <c r="L38" s="138">
        <v>7.7275691268959331E-3</v>
      </c>
    </row>
    <row r="39" spans="2:12" x14ac:dyDescent="0.2">
      <c r="B39" s="33" t="s">
        <v>92</v>
      </c>
      <c r="C39" s="114">
        <v>567.28259091555265</v>
      </c>
      <c r="D39" s="114">
        <v>474.75299252948673</v>
      </c>
      <c r="E39" s="34">
        <v>-0.16311023794460167</v>
      </c>
      <c r="F39" s="114">
        <v>-92.529598386065913</v>
      </c>
      <c r="G39" s="167">
        <v>8.2644299461346171E-3</v>
      </c>
      <c r="H39" s="114">
        <v>83.478172902487614</v>
      </c>
      <c r="I39" s="114">
        <v>57.272316189030597</v>
      </c>
      <c r="J39" s="34">
        <v>-0.31392465601838893</v>
      </c>
      <c r="K39" s="114">
        <v>-26.205856713457017</v>
      </c>
      <c r="L39" s="170">
        <v>7.2856521921252802E-3</v>
      </c>
    </row>
    <row r="40" spans="2:12" x14ac:dyDescent="0.2">
      <c r="B40" s="44" t="s">
        <v>81</v>
      </c>
      <c r="C40" s="136">
        <v>831.67381390720834</v>
      </c>
      <c r="D40" s="136">
        <v>436.16113245144669</v>
      </c>
      <c r="E40" s="45">
        <v>-0.47556226352449504</v>
      </c>
      <c r="F40" s="136">
        <v>-395.51268145576165</v>
      </c>
      <c r="G40" s="168">
        <v>7.5926285480924938E-3</v>
      </c>
      <c r="H40" s="136">
        <v>108.85070463682496</v>
      </c>
      <c r="I40" s="136">
        <v>56.0228719335501</v>
      </c>
      <c r="J40" s="45">
        <v>-0.48532375494979418</v>
      </c>
      <c r="K40" s="113">
        <v>-52.827832703274858</v>
      </c>
      <c r="L40" s="138">
        <v>7.1267094972142734E-3</v>
      </c>
    </row>
    <row r="41" spans="2:12" x14ac:dyDescent="0.2">
      <c r="B41" s="33" t="s">
        <v>91</v>
      </c>
      <c r="C41" s="114">
        <v>460.51196114999999</v>
      </c>
      <c r="D41" s="114">
        <v>659.56840599999998</v>
      </c>
      <c r="E41" s="34">
        <v>0.43225032494902438</v>
      </c>
      <c r="F41" s="114">
        <v>199.05644484999999</v>
      </c>
      <c r="G41" s="34">
        <v>1.1481669356159178E-2</v>
      </c>
      <c r="H41" s="114">
        <v>105.23204212000002</v>
      </c>
      <c r="I41" s="114">
        <v>53.40065929</v>
      </c>
      <c r="J41" s="34">
        <v>-0.49254373274344287</v>
      </c>
      <c r="K41" s="114">
        <v>-51.831382830000017</v>
      </c>
      <c r="L41" s="170">
        <v>6.7931359565241468E-3</v>
      </c>
    </row>
    <row r="42" spans="2:12" x14ac:dyDescent="0.2">
      <c r="B42" s="44" t="s">
        <v>90</v>
      </c>
      <c r="C42" s="136">
        <v>579.19913403237808</v>
      </c>
      <c r="D42" s="136">
        <v>495.22545376181438</v>
      </c>
      <c r="E42" s="45">
        <v>-0.14498239955218828</v>
      </c>
      <c r="F42" s="136">
        <v>-83.973680270563705</v>
      </c>
      <c r="G42" s="168">
        <v>8.6208115263287019E-3</v>
      </c>
      <c r="H42" s="136">
        <v>50.523246052643756</v>
      </c>
      <c r="I42" s="136">
        <v>53.230202180767698</v>
      </c>
      <c r="J42" s="45">
        <v>5.3578428537694789E-2</v>
      </c>
      <c r="K42" s="113">
        <v>2.7069561281239416</v>
      </c>
      <c r="L42" s="138">
        <v>6.7714519860794607E-3</v>
      </c>
    </row>
    <row r="43" spans="2:12" x14ac:dyDescent="0.2">
      <c r="B43" s="33" t="s">
        <v>97</v>
      </c>
      <c r="C43" s="114">
        <v>359.68862888141354</v>
      </c>
      <c r="D43" s="114">
        <v>380.9683263068564</v>
      </c>
      <c r="E43" s="34">
        <v>5.9161440525990594E-2</v>
      </c>
      <c r="F43" s="114">
        <v>21.279697425442862</v>
      </c>
      <c r="G43" s="167">
        <v>6.6318403338207861E-3</v>
      </c>
      <c r="H43" s="114">
        <v>50.897276920705913</v>
      </c>
      <c r="I43" s="114">
        <v>49.378515913843998</v>
      </c>
      <c r="J43" s="34">
        <v>-2.983973011420693E-2</v>
      </c>
      <c r="K43" s="114">
        <v>-1.5187610068619151</v>
      </c>
      <c r="L43" s="170">
        <v>6.2814762288327811E-3</v>
      </c>
    </row>
    <row r="44" spans="2:12" x14ac:dyDescent="0.2">
      <c r="B44" s="44" t="s">
        <v>98</v>
      </c>
      <c r="C44" s="136">
        <v>302.21787418722261</v>
      </c>
      <c r="D44" s="136">
        <v>287.79693256582129</v>
      </c>
      <c r="E44" s="45">
        <v>-4.7717037452482347E-2</v>
      </c>
      <c r="F44" s="136">
        <v>-14.420941621401312</v>
      </c>
      <c r="G44" s="168">
        <v>5.0099264782515977E-3</v>
      </c>
      <c r="H44" s="136">
        <v>41.493508254045132</v>
      </c>
      <c r="I44" s="136">
        <v>42.167602281141299</v>
      </c>
      <c r="J44" s="45">
        <v>1.6245770855744635E-2</v>
      </c>
      <c r="K44" s="113">
        <v>0.67409402709616728</v>
      </c>
      <c r="L44" s="138">
        <v>5.3641707624024091E-3</v>
      </c>
    </row>
    <row r="45" spans="2:12" x14ac:dyDescent="0.2">
      <c r="B45" s="33" t="s">
        <v>99</v>
      </c>
      <c r="C45" s="114">
        <v>305.88279988061339</v>
      </c>
      <c r="D45" s="114">
        <v>220.34801579879309</v>
      </c>
      <c r="E45" s="34">
        <v>-0.27963253937522703</v>
      </c>
      <c r="F45" s="114">
        <v>-85.534784081820305</v>
      </c>
      <c r="G45" s="167">
        <v>3.8357857011839364E-3</v>
      </c>
      <c r="H45" s="114">
        <v>24.114184659725275</v>
      </c>
      <c r="I45" s="114">
        <v>38.498882805610499</v>
      </c>
      <c r="J45" s="34">
        <v>0.5965243423680866</v>
      </c>
      <c r="K45" s="114">
        <v>14.384698145885224</v>
      </c>
      <c r="L45" s="170">
        <v>4.8974703411906488E-3</v>
      </c>
    </row>
    <row r="46" spans="2:12" x14ac:dyDescent="0.2">
      <c r="B46" s="44" t="s">
        <v>95</v>
      </c>
      <c r="C46" s="136">
        <v>390.72997284342279</v>
      </c>
      <c r="D46" s="136">
        <v>182.51936735228017</v>
      </c>
      <c r="E46" s="45">
        <v>-0.53287595004793464</v>
      </c>
      <c r="F46" s="136">
        <v>-208.21060549114262</v>
      </c>
      <c r="G46" s="168">
        <v>3.1772701784539923E-3</v>
      </c>
      <c r="H46" s="136">
        <v>43.439546657116793</v>
      </c>
      <c r="I46" s="136">
        <v>29.889027813997199</v>
      </c>
      <c r="J46" s="45">
        <v>-0.31193969288120049</v>
      </c>
      <c r="K46" s="113">
        <v>-13.550518843119594</v>
      </c>
      <c r="L46" s="138">
        <v>3.8022045466924925E-3</v>
      </c>
    </row>
    <row r="47" spans="2:12" x14ac:dyDescent="0.2">
      <c r="B47" s="33" t="s">
        <v>96</v>
      </c>
      <c r="C47" s="114">
        <v>346.20960001341751</v>
      </c>
      <c r="D47" s="114">
        <v>209.44301264598013</v>
      </c>
      <c r="E47" s="34">
        <v>-0.39503984685039617</v>
      </c>
      <c r="F47" s="114">
        <v>-136.76658736743738</v>
      </c>
      <c r="G47" s="167">
        <v>3.6459530175843649E-3</v>
      </c>
      <c r="H47" s="114">
        <v>43.791102298111113</v>
      </c>
      <c r="I47" s="114">
        <v>28.225498647189799</v>
      </c>
      <c r="J47" s="34">
        <v>-0.35545128654120961</v>
      </c>
      <c r="K47" s="114">
        <v>-15.565603650921314</v>
      </c>
      <c r="L47" s="170">
        <v>3.5905858148637978E-3</v>
      </c>
    </row>
    <row r="48" spans="2:12" x14ac:dyDescent="0.2">
      <c r="B48" s="44" t="s">
        <v>100</v>
      </c>
      <c r="C48" s="136">
        <v>176.49147297341332</v>
      </c>
      <c r="D48" s="136">
        <v>155.44269750148106</v>
      </c>
      <c r="E48" s="45">
        <v>-0.11926228002586303</v>
      </c>
      <c r="F48" s="136">
        <v>-21.04877547193226</v>
      </c>
      <c r="G48" s="168">
        <v>2.7059235104440042E-3</v>
      </c>
      <c r="H48" s="136">
        <v>26.752384737262382</v>
      </c>
      <c r="I48" s="136">
        <v>19.3402972709751</v>
      </c>
      <c r="J48" s="45">
        <v>-0.27706268204057583</v>
      </c>
      <c r="K48" s="113">
        <v>-7.4120874662872822</v>
      </c>
      <c r="L48" s="138">
        <v>2.4602930103885387E-3</v>
      </c>
    </row>
    <row r="49" spans="2:12" x14ac:dyDescent="0.2">
      <c r="B49" s="33" t="s">
        <v>101</v>
      </c>
      <c r="C49" s="114">
        <v>173.0334190240869</v>
      </c>
      <c r="D49" s="114">
        <v>260.71308365610349</v>
      </c>
      <c r="E49" s="34">
        <v>0.50672098561383261</v>
      </c>
      <c r="F49" s="114">
        <v>87.679664632016596</v>
      </c>
      <c r="G49" s="167">
        <v>4.5384548382447053E-3</v>
      </c>
      <c r="H49" s="114">
        <v>25.380646819326312</v>
      </c>
      <c r="I49" s="114">
        <v>13.5456868497717</v>
      </c>
      <c r="J49" s="34">
        <v>-0.46629859568995613</v>
      </c>
      <c r="K49" s="114">
        <v>-11.834959969554612</v>
      </c>
      <c r="L49" s="170">
        <v>1.7231564856771721E-3</v>
      </c>
    </row>
    <row r="50" spans="2:12" x14ac:dyDescent="0.2">
      <c r="B50" s="44" t="s">
        <v>102</v>
      </c>
      <c r="C50" s="136">
        <v>7.2716275614414627</v>
      </c>
      <c r="D50" s="136">
        <v>9.6838792488019099</v>
      </c>
      <c r="E50" s="45">
        <v>0.33173476872655772</v>
      </c>
      <c r="F50" s="136">
        <v>2.4122516873604471</v>
      </c>
      <c r="G50" s="169">
        <v>1.6857553910748518E-4</v>
      </c>
      <c r="H50" s="136">
        <v>0.91600353279633184</v>
      </c>
      <c r="I50" s="136">
        <v>1.5981559533334799</v>
      </c>
      <c r="J50" s="45">
        <v>0.74470501053058791</v>
      </c>
      <c r="K50" s="113">
        <v>0.68215242053714809</v>
      </c>
      <c r="L50" s="191">
        <v>2.0330255871495981E-4</v>
      </c>
    </row>
    <row r="51" spans="2:12" ht="10.8" thickBot="1" x14ac:dyDescent="0.25">
      <c r="B51" s="27" t="s">
        <v>20</v>
      </c>
      <c r="C51" s="137">
        <v>71977.89264223256</v>
      </c>
      <c r="D51" s="137">
        <v>57445.340528481938</v>
      </c>
      <c r="E51" s="189">
        <v>-0.2019029952152801</v>
      </c>
      <c r="F51" s="137">
        <v>-14532.552113750622</v>
      </c>
      <c r="G51" s="166">
        <v>1</v>
      </c>
      <c r="H51" s="137">
        <v>9908.7864336992461</v>
      </c>
      <c r="I51" s="137">
        <v>7860.9731399110096</v>
      </c>
      <c r="J51" s="189">
        <v>-0.20666640738402986</v>
      </c>
      <c r="K51" s="128">
        <v>-2047.8132937882365</v>
      </c>
      <c r="L51" s="129">
        <v>1</v>
      </c>
    </row>
    <row r="53" spans="2:12" x14ac:dyDescent="0.2">
      <c r="B53" s="204" t="s">
        <v>176</v>
      </c>
      <c r="C53" s="204"/>
      <c r="D53" s="204"/>
      <c r="E53" s="204"/>
      <c r="F53" s="204"/>
      <c r="G53" s="204"/>
      <c r="H53" s="204"/>
      <c r="I53" s="204"/>
      <c r="J53" s="204"/>
      <c r="K53" s="204"/>
      <c r="L53" s="204"/>
    </row>
    <row r="54" spans="2:12" x14ac:dyDescent="0.2">
      <c r="B54" s="203" t="s">
        <v>175</v>
      </c>
      <c r="C54" s="203"/>
      <c r="D54" s="203"/>
      <c r="E54" s="203"/>
      <c r="F54" s="203"/>
      <c r="G54" s="203"/>
      <c r="H54" s="203"/>
      <c r="I54" s="203"/>
      <c r="J54" s="203"/>
      <c r="K54" s="203"/>
      <c r="L54" s="203"/>
    </row>
  </sheetData>
  <mergeCells count="7">
    <mergeCell ref="B6:B7"/>
    <mergeCell ref="C6:G6"/>
    <mergeCell ref="H6:L6"/>
    <mergeCell ref="B54:L54"/>
    <mergeCell ref="B2:L2"/>
    <mergeCell ref="B3:L3"/>
    <mergeCell ref="B53:L5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24BF4-154C-48EE-9536-336FA626BE9A}">
  <sheetPr>
    <tabColor theme="9" tint="-0.249977111117893"/>
    <pageSetUpPr fitToPage="1"/>
  </sheetPr>
  <dimension ref="A2:Q40"/>
  <sheetViews>
    <sheetView showGridLines="0" workbookViewId="0"/>
  </sheetViews>
  <sheetFormatPr baseColWidth="10" defaultColWidth="11.44140625" defaultRowHeight="10.199999999999999" x14ac:dyDescent="0.2"/>
  <cols>
    <col min="1" max="1" width="11.44140625" style="32"/>
    <col min="2" max="2" width="17" style="32" customWidth="1"/>
    <col min="3" max="16384" width="11.44140625" style="32"/>
  </cols>
  <sheetData>
    <row r="2" spans="1:12" x14ac:dyDescent="0.2">
      <c r="A2" s="32" t="s">
        <v>5</v>
      </c>
      <c r="B2" s="203" t="s">
        <v>230</v>
      </c>
      <c r="C2" s="203"/>
      <c r="D2" s="203"/>
      <c r="E2" s="203"/>
      <c r="F2" s="203"/>
      <c r="G2" s="203"/>
      <c r="H2" s="203"/>
      <c r="I2" s="203"/>
      <c r="J2" s="203"/>
      <c r="K2" s="203"/>
    </row>
    <row r="3" spans="1:12" x14ac:dyDescent="0.2">
      <c r="B3" s="203" t="s">
        <v>161</v>
      </c>
      <c r="C3" s="203"/>
      <c r="D3" s="203"/>
      <c r="E3" s="203"/>
      <c r="F3" s="203"/>
      <c r="G3" s="203"/>
      <c r="H3" s="203"/>
      <c r="I3" s="203"/>
      <c r="J3" s="203"/>
      <c r="K3" s="203"/>
    </row>
    <row r="5" spans="1:12" ht="10.8" thickBot="1" x14ac:dyDescent="0.25"/>
    <row r="6" spans="1:12" x14ac:dyDescent="0.2">
      <c r="B6" s="231" t="s">
        <v>178</v>
      </c>
      <c r="C6" s="226" t="s">
        <v>245</v>
      </c>
      <c r="D6" s="227"/>
      <c r="E6" s="227"/>
      <c r="F6" s="227"/>
      <c r="G6" s="228"/>
      <c r="H6" s="223" t="s">
        <v>244</v>
      </c>
      <c r="I6" s="224"/>
      <c r="J6" s="224"/>
      <c r="K6" s="224"/>
      <c r="L6" s="225"/>
    </row>
    <row r="7" spans="1:12" ht="21" thickBot="1" x14ac:dyDescent="0.25">
      <c r="B7" s="232"/>
      <c r="C7" s="19">
        <v>2022</v>
      </c>
      <c r="D7" s="19">
        <v>2023</v>
      </c>
      <c r="E7" s="20" t="s">
        <v>179</v>
      </c>
      <c r="F7" s="19" t="s">
        <v>180</v>
      </c>
      <c r="G7" s="20" t="s">
        <v>181</v>
      </c>
      <c r="H7" s="21">
        <v>2022</v>
      </c>
      <c r="I7" s="21">
        <v>2023</v>
      </c>
      <c r="J7" s="22" t="s">
        <v>179</v>
      </c>
      <c r="K7" s="21" t="s">
        <v>180</v>
      </c>
      <c r="L7" s="22" t="s">
        <v>181</v>
      </c>
    </row>
    <row r="8" spans="1:12" ht="10.8" thickTop="1" x14ac:dyDescent="0.2">
      <c r="B8" s="25" t="s">
        <v>103</v>
      </c>
      <c r="C8" s="71">
        <v>26783.536284000002</v>
      </c>
      <c r="D8" s="71">
        <v>24933.449245</v>
      </c>
      <c r="E8" s="26">
        <v>-6.9075532796810335E-2</v>
      </c>
      <c r="F8" s="71">
        <v>-1850.0870390000018</v>
      </c>
      <c r="G8" s="26">
        <v>0.37337317261172681</v>
      </c>
      <c r="H8" s="71">
        <v>3086.886939</v>
      </c>
      <c r="I8" s="71">
        <v>2966.7197529999999</v>
      </c>
      <c r="J8" s="26">
        <v>-3.892827575956781E-2</v>
      </c>
      <c r="K8" s="71">
        <v>-120.16718600000013</v>
      </c>
      <c r="L8" s="26">
        <v>0.37713372935100303</v>
      </c>
    </row>
    <row r="9" spans="1:12" x14ac:dyDescent="0.2">
      <c r="B9" s="23" t="s">
        <v>104</v>
      </c>
      <c r="C9" s="70">
        <v>10442.992007000001</v>
      </c>
      <c r="D9" s="70">
        <v>11041.994860999999</v>
      </c>
      <c r="E9" s="24">
        <v>5.7359313652493693E-2</v>
      </c>
      <c r="F9" s="70">
        <v>599.00285399999848</v>
      </c>
      <c r="G9" s="24">
        <v>0.16535155696682083</v>
      </c>
      <c r="H9" s="70">
        <v>1146.613996</v>
      </c>
      <c r="I9" s="70">
        <v>1243.1005070000001</v>
      </c>
      <c r="J9" s="24">
        <v>8.4149078361677399E-2</v>
      </c>
      <c r="K9" s="70">
        <v>96.486511000000064</v>
      </c>
      <c r="L9" s="24">
        <v>0.15802474422768056</v>
      </c>
    </row>
    <row r="10" spans="1:12" x14ac:dyDescent="0.2">
      <c r="B10" s="25" t="s">
        <v>105</v>
      </c>
      <c r="C10" s="71">
        <v>6730.5736420000003</v>
      </c>
      <c r="D10" s="71">
        <v>5855.8627329999999</v>
      </c>
      <c r="E10" s="26">
        <v>-0.12996082585615665</v>
      </c>
      <c r="F10" s="71">
        <v>-874.71090900000036</v>
      </c>
      <c r="G10" s="26">
        <v>8.7690316149797803E-2</v>
      </c>
      <c r="H10" s="71">
        <v>555.69097999999997</v>
      </c>
      <c r="I10" s="71">
        <v>698.27766099999997</v>
      </c>
      <c r="J10" s="26">
        <v>0.25659347754753914</v>
      </c>
      <c r="K10" s="71">
        <v>142.586681</v>
      </c>
      <c r="L10" s="26">
        <v>8.876607173600648E-2</v>
      </c>
    </row>
    <row r="11" spans="1:12" x14ac:dyDescent="0.2">
      <c r="B11" s="23" t="s">
        <v>106</v>
      </c>
      <c r="C11" s="70">
        <v>4912.4868969999998</v>
      </c>
      <c r="D11" s="70">
        <v>4573.3309570000001</v>
      </c>
      <c r="E11" s="24">
        <v>-6.9039561246894809E-2</v>
      </c>
      <c r="F11" s="70">
        <v>-339.15593999999965</v>
      </c>
      <c r="G11" s="24">
        <v>6.8484671817355486E-2</v>
      </c>
      <c r="H11" s="70">
        <v>479.57720399999999</v>
      </c>
      <c r="I11" s="70">
        <v>524.92341999999996</v>
      </c>
      <c r="J11" s="24">
        <v>9.4554569361891438E-2</v>
      </c>
      <c r="K11" s="70">
        <v>45.34621599999997</v>
      </c>
      <c r="L11" s="24">
        <v>6.6729028519830966E-2</v>
      </c>
    </row>
    <row r="12" spans="1:12" x14ac:dyDescent="0.2">
      <c r="B12" s="25" t="s">
        <v>108</v>
      </c>
      <c r="C12" s="71">
        <v>4146.0973800000002</v>
      </c>
      <c r="D12" s="71">
        <v>4603.8630579999999</v>
      </c>
      <c r="E12" s="26">
        <v>0.11040881003137448</v>
      </c>
      <c r="F12" s="71">
        <v>457.76567799999975</v>
      </c>
      <c r="G12" s="26">
        <v>6.8941883625671871E-2</v>
      </c>
      <c r="H12" s="71">
        <v>479.01781999999997</v>
      </c>
      <c r="I12" s="71">
        <v>459.798025</v>
      </c>
      <c r="J12" s="26">
        <v>-4.0123340296609356E-2</v>
      </c>
      <c r="K12" s="71">
        <v>-19.219794999999976</v>
      </c>
      <c r="L12" s="26">
        <v>5.8450193598881442E-2</v>
      </c>
    </row>
    <row r="13" spans="1:12" x14ac:dyDescent="0.2">
      <c r="B13" s="23" t="s">
        <v>107</v>
      </c>
      <c r="C13" s="70">
        <v>3972.7463939999998</v>
      </c>
      <c r="D13" s="70">
        <v>3631.447369</v>
      </c>
      <c r="E13" s="24">
        <v>-8.5910096228508426E-2</v>
      </c>
      <c r="F13" s="70">
        <v>-341.2990249999998</v>
      </c>
      <c r="G13" s="24">
        <v>5.4380162648693262E-2</v>
      </c>
      <c r="H13" s="70">
        <v>536.22282700000005</v>
      </c>
      <c r="I13" s="70">
        <v>448.716836</v>
      </c>
      <c r="J13" s="24">
        <v>-0.16318960438437291</v>
      </c>
      <c r="K13" s="70">
        <v>-87.505991000000051</v>
      </c>
      <c r="L13" s="24">
        <v>5.7041536738391893E-2</v>
      </c>
    </row>
    <row r="14" spans="1:12" x14ac:dyDescent="0.2">
      <c r="B14" s="25" t="s">
        <v>109</v>
      </c>
      <c r="C14" s="71">
        <v>3206.163556</v>
      </c>
      <c r="D14" s="71">
        <v>3034.3978769999999</v>
      </c>
      <c r="E14" s="26">
        <v>-5.3573586000801088E-2</v>
      </c>
      <c r="F14" s="71">
        <v>-171.76567900000009</v>
      </c>
      <c r="G14" s="26">
        <v>4.5439471738110027E-2</v>
      </c>
      <c r="H14" s="71">
        <v>482.24359399999997</v>
      </c>
      <c r="I14" s="71">
        <v>423.49188500000002</v>
      </c>
      <c r="J14" s="26">
        <v>-0.12182994181981799</v>
      </c>
      <c r="K14" s="71">
        <v>-58.751708999999948</v>
      </c>
      <c r="L14" s="26">
        <v>5.3834904283908649E-2</v>
      </c>
    </row>
    <row r="15" spans="1:12" x14ac:dyDescent="0.2">
      <c r="B15" s="23" t="s">
        <v>128</v>
      </c>
      <c r="C15" s="70">
        <v>3129.272712</v>
      </c>
      <c r="D15" s="70">
        <v>2880.3256449999999</v>
      </c>
      <c r="E15" s="24">
        <v>-7.9554289418544033E-2</v>
      </c>
      <c r="F15" s="70">
        <v>-248.94706700000006</v>
      </c>
      <c r="G15" s="24">
        <v>4.3132272380815087E-2</v>
      </c>
      <c r="H15" s="70">
        <v>345.15705700000001</v>
      </c>
      <c r="I15" s="70">
        <v>360.731402</v>
      </c>
      <c r="J15" s="24">
        <v>4.5122487528916455E-2</v>
      </c>
      <c r="K15" s="70">
        <v>15.574344999999994</v>
      </c>
      <c r="L15" s="24">
        <v>4.5856700415570356E-2</v>
      </c>
    </row>
    <row r="16" spans="1:12" x14ac:dyDescent="0.2">
      <c r="B16" s="25" t="s">
        <v>110</v>
      </c>
      <c r="C16" s="71">
        <v>988.31298200000003</v>
      </c>
      <c r="D16" s="71">
        <v>1180.730393</v>
      </c>
      <c r="E16" s="26">
        <v>0.19469278913104482</v>
      </c>
      <c r="F16" s="71">
        <v>192.41741100000002</v>
      </c>
      <c r="G16" s="26">
        <v>1.7681189975025498E-2</v>
      </c>
      <c r="H16" s="71">
        <v>126.23463</v>
      </c>
      <c r="I16" s="71">
        <v>162.05619999999999</v>
      </c>
      <c r="J16" s="26">
        <v>0.28376975478123545</v>
      </c>
      <c r="K16" s="71">
        <v>35.821569999999994</v>
      </c>
      <c r="L16" s="26">
        <v>2.0600819814089132E-2</v>
      </c>
    </row>
    <row r="17" spans="2:12" x14ac:dyDescent="0.2">
      <c r="B17" s="23" t="s">
        <v>111</v>
      </c>
      <c r="C17" s="70">
        <v>919.61488599999996</v>
      </c>
      <c r="D17" s="70">
        <v>996.725009</v>
      </c>
      <c r="E17" s="24">
        <v>8.385045106805733E-2</v>
      </c>
      <c r="F17" s="70">
        <v>77.110123000000044</v>
      </c>
      <c r="G17" s="24">
        <v>1.4925747945058613E-2</v>
      </c>
      <c r="H17" s="70">
        <v>211.44172499999999</v>
      </c>
      <c r="I17" s="70">
        <v>95.663437000000002</v>
      </c>
      <c r="J17" s="24">
        <v>-0.54756594517945789</v>
      </c>
      <c r="K17" s="70">
        <v>-115.77828799999999</v>
      </c>
      <c r="L17" s="24">
        <v>1.2160875229910781E-2</v>
      </c>
    </row>
    <row r="18" spans="2:12" x14ac:dyDescent="0.2">
      <c r="B18" s="25" t="s">
        <v>112</v>
      </c>
      <c r="C18" s="71">
        <v>636.53361900000004</v>
      </c>
      <c r="D18" s="71">
        <v>580.55586400000004</v>
      </c>
      <c r="E18" s="26">
        <v>-8.7941553013243134E-2</v>
      </c>
      <c r="F18" s="71">
        <v>-55.977755000000002</v>
      </c>
      <c r="G18" s="141">
        <v>8.6937022908489363E-3</v>
      </c>
      <c r="H18" s="71">
        <v>91.499098000000004</v>
      </c>
      <c r="I18" s="71">
        <v>73.052206999999996</v>
      </c>
      <c r="J18" s="26">
        <v>-0.20160735355008641</v>
      </c>
      <c r="K18" s="71">
        <v>-18.446891000000008</v>
      </c>
      <c r="L18" s="141">
        <v>9.2865027899490474E-3</v>
      </c>
    </row>
    <row r="19" spans="2:12" x14ac:dyDescent="0.2">
      <c r="B19" s="23" t="s">
        <v>117</v>
      </c>
      <c r="C19" s="70">
        <v>280.563356</v>
      </c>
      <c r="D19" s="70">
        <v>491.15681499999999</v>
      </c>
      <c r="E19" s="24">
        <v>0.7506092812776306</v>
      </c>
      <c r="F19" s="70">
        <v>210.593459</v>
      </c>
      <c r="G19" s="140">
        <v>7.354970283672076E-3</v>
      </c>
      <c r="H19" s="70">
        <v>39.554563000000002</v>
      </c>
      <c r="I19" s="70">
        <v>62.939763999999997</v>
      </c>
      <c r="J19" s="24">
        <v>0.59121373683233447</v>
      </c>
      <c r="K19" s="70">
        <v>23.385200999999995</v>
      </c>
      <c r="L19" s="140">
        <v>8.0009943297775325E-3</v>
      </c>
    </row>
    <row r="20" spans="2:12" x14ac:dyDescent="0.2">
      <c r="B20" s="25" t="s">
        <v>113</v>
      </c>
      <c r="C20" s="71">
        <v>422.47806100000003</v>
      </c>
      <c r="D20" s="71">
        <v>447.64602000000002</v>
      </c>
      <c r="E20" s="26">
        <v>5.957222711264043E-2</v>
      </c>
      <c r="F20" s="71">
        <v>25.167958999999996</v>
      </c>
      <c r="G20" s="141">
        <v>6.7034052550081708E-3</v>
      </c>
      <c r="H20" s="71">
        <v>67.95196</v>
      </c>
      <c r="I20" s="71">
        <v>61.239277999999999</v>
      </c>
      <c r="J20" s="26">
        <v>-9.8785700956970257E-2</v>
      </c>
      <c r="K20" s="71">
        <v>-6.7126820000000009</v>
      </c>
      <c r="L20" s="141">
        <v>7.7848260765272341E-3</v>
      </c>
    </row>
    <row r="21" spans="2:12" x14ac:dyDescent="0.2">
      <c r="B21" s="23" t="s">
        <v>116</v>
      </c>
      <c r="C21" s="70">
        <v>409.499505</v>
      </c>
      <c r="D21" s="70">
        <v>523.28541299999995</v>
      </c>
      <c r="E21" s="24">
        <v>0.27786580108320269</v>
      </c>
      <c r="F21" s="70">
        <v>113.78590799999995</v>
      </c>
      <c r="G21" s="140">
        <v>7.8360892996955957E-3</v>
      </c>
      <c r="H21" s="70">
        <v>53.754607999999998</v>
      </c>
      <c r="I21" s="70">
        <v>57.343466999999997</v>
      </c>
      <c r="J21" s="24">
        <v>6.6763746095962695E-2</v>
      </c>
      <c r="K21" s="70">
        <v>3.5888589999999994</v>
      </c>
      <c r="L21" s="140">
        <v>7.2895849167274457E-3</v>
      </c>
    </row>
    <row r="22" spans="2:12" x14ac:dyDescent="0.2">
      <c r="B22" s="25" t="s">
        <v>115</v>
      </c>
      <c r="C22" s="71">
        <v>464.27508499999999</v>
      </c>
      <c r="D22" s="71">
        <v>436.06386099999997</v>
      </c>
      <c r="E22" s="26">
        <v>-6.0764027429987988E-2</v>
      </c>
      <c r="F22" s="71">
        <v>-28.211224000000016</v>
      </c>
      <c r="G22" s="141">
        <v>6.5299648533601448E-3</v>
      </c>
      <c r="H22" s="71">
        <v>43.674458000000001</v>
      </c>
      <c r="I22" s="71">
        <v>52.427655999999999</v>
      </c>
      <c r="J22" s="26">
        <v>0.20041915574544733</v>
      </c>
      <c r="K22" s="71">
        <v>8.7531979999999976</v>
      </c>
      <c r="L22" s="141">
        <v>6.6646798735935375E-3</v>
      </c>
    </row>
    <row r="23" spans="2:12" x14ac:dyDescent="0.2">
      <c r="B23" s="23" t="s">
        <v>114</v>
      </c>
      <c r="C23" s="70">
        <v>424.80312800000002</v>
      </c>
      <c r="D23" s="70">
        <v>372.72595799999999</v>
      </c>
      <c r="E23" s="24">
        <v>-0.12259130540112229</v>
      </c>
      <c r="F23" s="70">
        <v>-52.077170000000024</v>
      </c>
      <c r="G23" s="140">
        <v>5.5814930411648795E-3</v>
      </c>
      <c r="H23" s="70">
        <v>50.402974</v>
      </c>
      <c r="I23" s="70">
        <v>41.449437000000003</v>
      </c>
      <c r="J23" s="24">
        <v>-0.17763906153632913</v>
      </c>
      <c r="K23" s="70">
        <v>-8.9535369999999972</v>
      </c>
      <c r="L23" s="140">
        <v>5.2691127092480217E-3</v>
      </c>
    </row>
    <row r="24" spans="2:12" x14ac:dyDescent="0.2">
      <c r="B24" s="25" t="s">
        <v>121</v>
      </c>
      <c r="C24" s="71">
        <v>214.68928099999999</v>
      </c>
      <c r="D24" s="71">
        <v>235.50471999999999</v>
      </c>
      <c r="E24" s="26">
        <v>9.69561167797659E-2</v>
      </c>
      <c r="F24" s="71">
        <v>20.815438999999998</v>
      </c>
      <c r="G24" s="141">
        <v>3.5266337844961242E-3</v>
      </c>
      <c r="H24" s="71">
        <v>11.447342000000001</v>
      </c>
      <c r="I24" s="71">
        <v>26.491553</v>
      </c>
      <c r="J24" s="26">
        <v>1.3142099711880713</v>
      </c>
      <c r="K24" s="71">
        <v>15.044210999999999</v>
      </c>
      <c r="L24" s="141">
        <v>3.3676447426781103E-3</v>
      </c>
    </row>
    <row r="25" spans="2:12" x14ac:dyDescent="0.2">
      <c r="B25" s="23" t="s">
        <v>118</v>
      </c>
      <c r="C25" s="70">
        <v>302.84587900000002</v>
      </c>
      <c r="D25" s="70">
        <v>237.338065</v>
      </c>
      <c r="E25" s="24">
        <v>-0.21630743075093983</v>
      </c>
      <c r="F25" s="70">
        <v>-65.507814000000025</v>
      </c>
      <c r="G25" s="140">
        <v>3.5540877413239836E-3</v>
      </c>
      <c r="H25" s="70">
        <v>35.999215</v>
      </c>
      <c r="I25" s="70">
        <v>22.510453999999999</v>
      </c>
      <c r="J25" s="24">
        <v>-0.37469597600947691</v>
      </c>
      <c r="K25" s="70">
        <v>-13.488761</v>
      </c>
      <c r="L25" s="140">
        <v>2.8615616482883218E-3</v>
      </c>
    </row>
    <row r="26" spans="2:12" x14ac:dyDescent="0.2">
      <c r="B26" s="25" t="s">
        <v>122</v>
      </c>
      <c r="C26" s="71">
        <v>152.5283</v>
      </c>
      <c r="D26" s="71">
        <v>143.48363599999999</v>
      </c>
      <c r="E26" s="26">
        <v>-5.9298267927984538E-2</v>
      </c>
      <c r="F26" s="71">
        <v>-9.0446640000000116</v>
      </c>
      <c r="G26" s="141">
        <v>2.1486373531704349E-3</v>
      </c>
      <c r="H26" s="71">
        <v>19.693574999999999</v>
      </c>
      <c r="I26" s="71">
        <v>22.078510000000001</v>
      </c>
      <c r="J26" s="26">
        <v>0.1211021868807467</v>
      </c>
      <c r="K26" s="71">
        <v>2.3849350000000022</v>
      </c>
      <c r="L26" s="141">
        <v>2.8066522988541326E-3</v>
      </c>
    </row>
    <row r="27" spans="2:12" x14ac:dyDescent="0.2">
      <c r="B27" s="23" t="s">
        <v>119</v>
      </c>
      <c r="C27" s="70">
        <v>254.318746</v>
      </c>
      <c r="D27" s="70">
        <v>179.580996</v>
      </c>
      <c r="E27" s="24">
        <v>-0.29387432572508831</v>
      </c>
      <c r="F27" s="70">
        <v>-74.737750000000005</v>
      </c>
      <c r="G27" s="140">
        <v>2.6891877476895726E-3</v>
      </c>
      <c r="H27" s="70">
        <v>16.501968999999999</v>
      </c>
      <c r="I27" s="70">
        <v>14.621995</v>
      </c>
      <c r="J27" s="24">
        <v>-0.11392422322451334</v>
      </c>
      <c r="K27" s="70">
        <v>-1.8799739999999989</v>
      </c>
      <c r="L27" s="140">
        <v>1.8587692684236224E-3</v>
      </c>
    </row>
    <row r="28" spans="2:12" x14ac:dyDescent="0.2">
      <c r="B28" s="25" t="s">
        <v>123</v>
      </c>
      <c r="C28" s="71">
        <v>143.280755</v>
      </c>
      <c r="D28" s="71">
        <v>104.746116</v>
      </c>
      <c r="E28" s="26">
        <v>-0.26894497450128596</v>
      </c>
      <c r="F28" s="71">
        <v>-38.534638999999999</v>
      </c>
      <c r="G28" s="141">
        <v>1.5685511164292166E-3</v>
      </c>
      <c r="H28" s="71">
        <v>17.394224999999999</v>
      </c>
      <c r="I28" s="71">
        <v>12.370844</v>
      </c>
      <c r="J28" s="26">
        <v>-0.28879590783722753</v>
      </c>
      <c r="K28" s="71">
        <v>-5.0233809999999988</v>
      </c>
      <c r="L28" s="141">
        <v>1.5725996795692215E-3</v>
      </c>
    </row>
    <row r="29" spans="2:12" x14ac:dyDescent="0.2">
      <c r="B29" s="23" t="s">
        <v>120</v>
      </c>
      <c r="C29" s="70">
        <v>226.22894500000001</v>
      </c>
      <c r="D29" s="70">
        <v>86.047150000000002</v>
      </c>
      <c r="E29" s="24">
        <v>-0.61964570890784998</v>
      </c>
      <c r="F29" s="70">
        <v>-140.18179500000002</v>
      </c>
      <c r="G29" s="140">
        <v>1.28853802271821E-3</v>
      </c>
      <c r="H29" s="70">
        <v>32.847011000000002</v>
      </c>
      <c r="I29" s="70">
        <v>11.928765</v>
      </c>
      <c r="J29" s="24">
        <v>-0.63683864568377313</v>
      </c>
      <c r="K29" s="70">
        <v>-20.918246000000003</v>
      </c>
      <c r="L29" s="140">
        <v>1.516401954196217E-3</v>
      </c>
    </row>
    <row r="30" spans="2:12" x14ac:dyDescent="0.2">
      <c r="B30" s="25" t="s">
        <v>124</v>
      </c>
      <c r="C30" s="71">
        <v>82.790650999999997</v>
      </c>
      <c r="D30" s="71">
        <v>99.730693000000002</v>
      </c>
      <c r="E30" s="26">
        <v>0.20461298220737523</v>
      </c>
      <c r="F30" s="71">
        <v>16.940042000000005</v>
      </c>
      <c r="G30" s="141">
        <v>1.4934462089974722E-3</v>
      </c>
      <c r="H30" s="71">
        <v>17.963653999999998</v>
      </c>
      <c r="I30" s="71">
        <v>10.097986000000001</v>
      </c>
      <c r="J30" s="26">
        <v>-0.43786570371484546</v>
      </c>
      <c r="K30" s="71">
        <v>-7.8656679999999977</v>
      </c>
      <c r="L30" s="141">
        <v>1.2836706653074346E-3</v>
      </c>
    </row>
    <row r="31" spans="2:12" x14ac:dyDescent="0.2">
      <c r="B31" s="23" t="s">
        <v>125</v>
      </c>
      <c r="C31" s="70">
        <v>69.706171999999995</v>
      </c>
      <c r="D31" s="70">
        <v>50.874592999999997</v>
      </c>
      <c r="E31" s="24">
        <v>-0.27015655084315915</v>
      </c>
      <c r="F31" s="70">
        <v>-18.831578999999998</v>
      </c>
      <c r="G31" s="140">
        <v>7.6183635914511621E-4</v>
      </c>
      <c r="H31" s="70">
        <v>13.160394</v>
      </c>
      <c r="I31" s="70">
        <v>8.2794369999999997</v>
      </c>
      <c r="J31" s="24">
        <v>-0.37088228513523225</v>
      </c>
      <c r="K31" s="70">
        <v>-4.8809570000000004</v>
      </c>
      <c r="L31" s="140">
        <v>1.052494071804119E-3</v>
      </c>
    </row>
    <row r="32" spans="2:12" x14ac:dyDescent="0.2">
      <c r="B32" s="25" t="s">
        <v>126</v>
      </c>
      <c r="C32" s="71">
        <v>49.636719999999997</v>
      </c>
      <c r="D32" s="71">
        <v>43.492814000000003</v>
      </c>
      <c r="E32" s="26">
        <v>-0.12377743734880131</v>
      </c>
      <c r="F32" s="71">
        <v>-6.1439059999999941</v>
      </c>
      <c r="G32" s="141">
        <v>6.5129576696044999E-4</v>
      </c>
      <c r="H32" s="71">
        <v>4.0333050000000004</v>
      </c>
      <c r="I32" s="71">
        <v>5.1355570000000004</v>
      </c>
      <c r="J32" s="26">
        <v>0.27328753962321217</v>
      </c>
      <c r="K32" s="71">
        <v>1.102252</v>
      </c>
      <c r="L32" s="155">
        <v>6.5283947421933969E-4</v>
      </c>
    </row>
    <row r="33" spans="2:17" x14ac:dyDescent="0.2">
      <c r="B33" s="23" t="s">
        <v>127</v>
      </c>
      <c r="C33" s="70">
        <v>10.215716</v>
      </c>
      <c r="D33" s="70">
        <v>14.538769</v>
      </c>
      <c r="E33" s="24">
        <v>0.4231767014666421</v>
      </c>
      <c r="F33" s="70">
        <v>4.3230529999999998</v>
      </c>
      <c r="G33" s="140">
        <v>2.1771501624419644E-4</v>
      </c>
      <c r="H33" s="175">
        <v>0.957368</v>
      </c>
      <c r="I33" s="175">
        <v>1.0467280000000001</v>
      </c>
      <c r="J33" s="24">
        <v>9.3339238411979553E-2</v>
      </c>
      <c r="K33" s="175">
        <v>8.9360000000000106E-2</v>
      </c>
      <c r="L33" s="176">
        <v>1.3306158556329159E-4</v>
      </c>
    </row>
    <row r="34" spans="2:17" ht="10.8" thickBot="1" x14ac:dyDescent="0.25">
      <c r="B34" s="28" t="s">
        <v>20</v>
      </c>
      <c r="C34" s="83">
        <v>69376.190659000029</v>
      </c>
      <c r="D34" s="83">
        <v>66778.898630000011</v>
      </c>
      <c r="E34" s="29">
        <v>-3.7437801129299619E-2</v>
      </c>
      <c r="F34" s="83">
        <v>-2597.2920290000184</v>
      </c>
      <c r="G34" s="29">
        <v>1</v>
      </c>
      <c r="H34" s="83">
        <v>7965.9224910000021</v>
      </c>
      <c r="I34" s="83">
        <v>7866.4927640000005</v>
      </c>
      <c r="J34" s="29">
        <v>-1.2481884817777011E-2</v>
      </c>
      <c r="K34" s="83">
        <v>-99.429727000001549</v>
      </c>
      <c r="L34" s="29">
        <v>1</v>
      </c>
    </row>
    <row r="36" spans="2:17" x14ac:dyDescent="0.2">
      <c r="B36" s="204" t="s">
        <v>167</v>
      </c>
      <c r="C36" s="204"/>
      <c r="D36" s="204"/>
      <c r="E36" s="204"/>
      <c r="F36" s="204"/>
      <c r="G36" s="204"/>
      <c r="H36" s="204"/>
      <c r="I36" s="204"/>
      <c r="J36" s="204"/>
      <c r="K36" s="204"/>
    </row>
    <row r="37" spans="2:17" x14ac:dyDescent="0.2">
      <c r="B37" s="203" t="s">
        <v>175</v>
      </c>
      <c r="C37" s="203"/>
      <c r="D37" s="203"/>
      <c r="E37" s="203"/>
      <c r="F37" s="203"/>
      <c r="G37" s="203"/>
      <c r="H37" s="203"/>
      <c r="I37" s="203"/>
      <c r="J37" s="203"/>
      <c r="K37" s="203"/>
    </row>
    <row r="39" spans="2:17" x14ac:dyDescent="0.2">
      <c r="C39" s="179"/>
      <c r="D39" s="179"/>
      <c r="E39" s="178"/>
      <c r="F39" s="179"/>
      <c r="G39" s="178"/>
      <c r="H39" s="179"/>
      <c r="I39" s="179"/>
      <c r="J39" s="178"/>
      <c r="K39" s="179"/>
      <c r="L39" s="178"/>
    </row>
    <row r="40" spans="2:17" x14ac:dyDescent="0.2">
      <c r="N40" s="172"/>
      <c r="O40" s="172"/>
      <c r="P40" s="172"/>
      <c r="Q40" s="172"/>
    </row>
  </sheetData>
  <sortState xmlns:xlrd2="http://schemas.microsoft.com/office/spreadsheetml/2017/richdata2" ref="B8:L33">
    <sortCondition descending="1" ref="I8:I33"/>
  </sortState>
  <mergeCells count="7">
    <mergeCell ref="B2:K2"/>
    <mergeCell ref="B3:K3"/>
    <mergeCell ref="B36:K36"/>
    <mergeCell ref="B37:K37"/>
    <mergeCell ref="B6:B7"/>
    <mergeCell ref="C6:G6"/>
    <mergeCell ref="H6:L6"/>
  </mergeCells>
  <pageMargins left="0.7" right="0.7" top="0.75" bottom="0.75" header="0.3" footer="0.3"/>
  <pageSetup scale="9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7A8E3-99CA-49AB-A803-257AB706DC97}">
  <sheetPr>
    <tabColor theme="9" tint="-0.249977111117893"/>
    <pageSetUpPr fitToPage="1"/>
  </sheetPr>
  <dimension ref="A2:S37"/>
  <sheetViews>
    <sheetView showGridLines="0" workbookViewId="0"/>
  </sheetViews>
  <sheetFormatPr baseColWidth="10" defaultColWidth="11.44140625" defaultRowHeight="10.199999999999999" x14ac:dyDescent="0.2"/>
  <cols>
    <col min="1" max="1" width="11.44140625" style="32"/>
    <col min="2" max="2" width="17" style="32" customWidth="1"/>
    <col min="3" max="16384" width="11.44140625" style="32"/>
  </cols>
  <sheetData>
    <row r="2" spans="1:19" x14ac:dyDescent="0.2">
      <c r="A2" s="32" t="s">
        <v>6</v>
      </c>
      <c r="B2" s="203" t="s">
        <v>233</v>
      </c>
      <c r="C2" s="203"/>
      <c r="D2" s="203"/>
      <c r="E2" s="203"/>
      <c r="F2" s="203"/>
      <c r="G2" s="203"/>
      <c r="H2" s="203"/>
      <c r="I2" s="203"/>
      <c r="J2" s="203"/>
      <c r="K2" s="203"/>
    </row>
    <row r="3" spans="1:19" x14ac:dyDescent="0.2">
      <c r="B3" s="203" t="s">
        <v>161</v>
      </c>
      <c r="C3" s="203"/>
      <c r="D3" s="203"/>
      <c r="E3" s="203"/>
      <c r="F3" s="203"/>
      <c r="G3" s="203"/>
      <c r="H3" s="203"/>
      <c r="I3" s="203"/>
      <c r="J3" s="203"/>
      <c r="K3" s="203"/>
    </row>
    <row r="5" spans="1:19" ht="10.8" thickBot="1" x14ac:dyDescent="0.25"/>
    <row r="6" spans="1:19" x14ac:dyDescent="0.2">
      <c r="B6" s="231" t="s">
        <v>178</v>
      </c>
      <c r="C6" s="226" t="s">
        <v>245</v>
      </c>
      <c r="D6" s="227"/>
      <c r="E6" s="227"/>
      <c r="F6" s="227"/>
      <c r="G6" s="228"/>
      <c r="H6" s="223" t="s">
        <v>244</v>
      </c>
      <c r="I6" s="224"/>
      <c r="J6" s="224"/>
      <c r="K6" s="224"/>
      <c r="L6" s="225"/>
      <c r="O6" s="199"/>
      <c r="P6" s="199"/>
      <c r="Q6" s="199"/>
      <c r="R6" s="199"/>
      <c r="S6" s="199"/>
    </row>
    <row r="7" spans="1:19" ht="21" thickBot="1" x14ac:dyDescent="0.25">
      <c r="B7" s="232"/>
      <c r="C7" s="19">
        <v>2022</v>
      </c>
      <c r="D7" s="19">
        <v>2023</v>
      </c>
      <c r="E7" s="20" t="s">
        <v>179</v>
      </c>
      <c r="F7" s="19" t="s">
        <v>180</v>
      </c>
      <c r="G7" s="20" t="s">
        <v>181</v>
      </c>
      <c r="H7" s="21">
        <v>2022</v>
      </c>
      <c r="I7" s="21">
        <v>2023</v>
      </c>
      <c r="J7" s="22" t="s">
        <v>179</v>
      </c>
      <c r="K7" s="21" t="s">
        <v>180</v>
      </c>
      <c r="L7" s="22" t="s">
        <v>181</v>
      </c>
      <c r="O7" s="199"/>
      <c r="P7" s="199"/>
      <c r="Q7" s="199"/>
      <c r="R7" s="199"/>
      <c r="S7" s="199"/>
    </row>
    <row r="8" spans="1:19" ht="10.8" thickTop="1" x14ac:dyDescent="0.2">
      <c r="B8" s="23" t="s">
        <v>104</v>
      </c>
      <c r="C8" s="70">
        <v>7207.2</v>
      </c>
      <c r="D8" s="70">
        <v>7307.5</v>
      </c>
      <c r="E8" s="24">
        <f t="shared" ref="E8:E34" si="0">D8/C8-1</f>
        <v>1.3916638916638968E-2</v>
      </c>
      <c r="F8" s="70">
        <f t="shared" ref="F8:F34" si="1">D8-C8</f>
        <v>100.30000000000018</v>
      </c>
      <c r="G8" s="24">
        <f t="shared" ref="G8:G34" si="2">D8/$D$34</f>
        <v>0.23342991033352606</v>
      </c>
      <c r="H8" s="70">
        <v>917.9</v>
      </c>
      <c r="I8" s="70">
        <v>923.8</v>
      </c>
      <c r="J8" s="24">
        <f t="shared" ref="J8:J34" si="3">I8/H8-1</f>
        <v>6.4277154374114964E-3</v>
      </c>
      <c r="K8" s="70">
        <f t="shared" ref="K8:K34" si="4">I8-H8</f>
        <v>5.8999999999999773</v>
      </c>
      <c r="L8" s="24">
        <f t="shared" ref="L8:L34" si="5">I8/$I$34</f>
        <v>0.24974317383076505</v>
      </c>
      <c r="N8" s="178"/>
      <c r="O8" s="199"/>
      <c r="P8" s="199"/>
      <c r="Q8" s="199"/>
      <c r="R8" s="199"/>
      <c r="S8" s="199"/>
    </row>
    <row r="9" spans="1:19" x14ac:dyDescent="0.2">
      <c r="B9" s="25" t="s">
        <v>105</v>
      </c>
      <c r="C9" s="71">
        <v>4727</v>
      </c>
      <c r="D9" s="71">
        <v>3417.9</v>
      </c>
      <c r="E9" s="26">
        <f t="shared" si="0"/>
        <v>-0.27694097736407863</v>
      </c>
      <c r="F9" s="71">
        <f t="shared" si="1"/>
        <v>-1309.0999999999999</v>
      </c>
      <c r="G9" s="26">
        <f t="shared" si="2"/>
        <v>0.10918099083530054</v>
      </c>
      <c r="H9" s="71">
        <v>369</v>
      </c>
      <c r="I9" s="71">
        <v>450.1</v>
      </c>
      <c r="J9" s="26">
        <f t="shared" si="3"/>
        <v>0.21978319783197842</v>
      </c>
      <c r="K9" s="71">
        <f t="shared" si="4"/>
        <v>81.100000000000023</v>
      </c>
      <c r="L9" s="26">
        <f t="shared" si="5"/>
        <v>0.1216815355501487</v>
      </c>
      <c r="N9" s="178"/>
      <c r="O9" s="172"/>
      <c r="P9" s="172"/>
      <c r="Q9" s="172"/>
      <c r="R9" s="172"/>
    </row>
    <row r="10" spans="1:19" x14ac:dyDescent="0.2">
      <c r="B10" s="23" t="s">
        <v>109</v>
      </c>
      <c r="C10" s="70">
        <v>3053.3</v>
      </c>
      <c r="D10" s="70">
        <v>2905</v>
      </c>
      <c r="E10" s="24">
        <f t="shared" si="0"/>
        <v>-4.8570399240166484E-2</v>
      </c>
      <c r="F10" s="70">
        <f t="shared" si="1"/>
        <v>-148.30000000000018</v>
      </c>
      <c r="G10" s="24">
        <f t="shared" si="2"/>
        <v>9.2796974275592636E-2</v>
      </c>
      <c r="H10" s="70">
        <v>463.2</v>
      </c>
      <c r="I10" s="70">
        <v>414</v>
      </c>
      <c r="J10" s="24">
        <f t="shared" si="3"/>
        <v>-0.10621761658031081</v>
      </c>
      <c r="K10" s="70">
        <f t="shared" si="4"/>
        <v>-49.199999999999989</v>
      </c>
      <c r="L10" s="24">
        <f t="shared" si="5"/>
        <v>0.11192214111922141</v>
      </c>
      <c r="N10" s="178"/>
      <c r="O10" s="172"/>
      <c r="P10" s="172"/>
      <c r="Q10" s="172"/>
      <c r="R10" s="172"/>
    </row>
    <row r="11" spans="1:19" x14ac:dyDescent="0.2">
      <c r="B11" s="25" t="s">
        <v>103</v>
      </c>
      <c r="C11" s="71">
        <v>4297.3</v>
      </c>
      <c r="D11" s="71">
        <v>5053.1000000000004</v>
      </c>
      <c r="E11" s="26">
        <f t="shared" si="0"/>
        <v>0.17587787680636691</v>
      </c>
      <c r="F11" s="71">
        <f t="shared" si="1"/>
        <v>755.80000000000018</v>
      </c>
      <c r="G11" s="26">
        <f t="shared" si="2"/>
        <v>0.16141562502994738</v>
      </c>
      <c r="H11" s="71">
        <v>378.4</v>
      </c>
      <c r="I11" s="71">
        <v>357.5</v>
      </c>
      <c r="J11" s="26">
        <f t="shared" si="3"/>
        <v>-5.5232558139534871E-2</v>
      </c>
      <c r="K11" s="71">
        <f t="shared" si="4"/>
        <v>-20.899999999999977</v>
      </c>
      <c r="L11" s="26">
        <f t="shared" si="5"/>
        <v>9.6647742633144088E-2</v>
      </c>
      <c r="N11" s="178"/>
      <c r="O11" s="172"/>
      <c r="P11" s="172"/>
      <c r="Q11" s="172"/>
      <c r="R11" s="172"/>
    </row>
    <row r="12" spans="1:19" x14ac:dyDescent="0.2">
      <c r="B12" s="23" t="s">
        <v>107</v>
      </c>
      <c r="C12" s="70">
        <v>2856.3</v>
      </c>
      <c r="D12" s="70">
        <v>2653.3</v>
      </c>
      <c r="E12" s="24">
        <f t="shared" si="0"/>
        <v>-7.1070965934950769E-2</v>
      </c>
      <c r="F12" s="70">
        <f t="shared" si="1"/>
        <v>-203</v>
      </c>
      <c r="G12" s="24">
        <f t="shared" si="2"/>
        <v>8.4756699430440605E-2</v>
      </c>
      <c r="H12" s="70">
        <v>412.4</v>
      </c>
      <c r="I12" s="70">
        <v>334.4</v>
      </c>
      <c r="J12" s="24">
        <f t="shared" si="3"/>
        <v>-0.18913676042677019</v>
      </c>
      <c r="K12" s="70">
        <f t="shared" si="4"/>
        <v>-78</v>
      </c>
      <c r="L12" s="24">
        <f t="shared" si="5"/>
        <v>9.0402811570694783E-2</v>
      </c>
      <c r="N12" s="178"/>
      <c r="O12" s="172"/>
      <c r="P12" s="172"/>
      <c r="Q12" s="172"/>
      <c r="R12" s="172"/>
    </row>
    <row r="13" spans="1:19" x14ac:dyDescent="0.2">
      <c r="B13" s="25" t="s">
        <v>128</v>
      </c>
      <c r="C13" s="71">
        <v>2068.6999999999998</v>
      </c>
      <c r="D13" s="71">
        <v>2153.1</v>
      </c>
      <c r="E13" s="26">
        <f t="shared" si="0"/>
        <v>4.0798569149707697E-2</v>
      </c>
      <c r="F13" s="71">
        <f t="shared" si="1"/>
        <v>84.400000000000091</v>
      </c>
      <c r="G13" s="26">
        <f t="shared" si="2"/>
        <v>6.8778370159304131E-2</v>
      </c>
      <c r="H13" s="71">
        <v>272.39999999999998</v>
      </c>
      <c r="I13" s="71">
        <v>272.89999999999998</v>
      </c>
      <c r="J13" s="141">
        <f t="shared" si="3"/>
        <v>1.8355359765052093E-3</v>
      </c>
      <c r="K13" s="174">
        <f t="shared" si="4"/>
        <v>0.5</v>
      </c>
      <c r="L13" s="26">
        <f t="shared" si="5"/>
        <v>7.3776696404433628E-2</v>
      </c>
      <c r="N13" s="178"/>
      <c r="O13" s="172"/>
      <c r="P13" s="172"/>
      <c r="Q13" s="172"/>
      <c r="R13" s="172"/>
    </row>
    <row r="14" spans="1:19" x14ac:dyDescent="0.2">
      <c r="B14" s="23" t="s">
        <v>106</v>
      </c>
      <c r="C14" s="70">
        <v>1788.6</v>
      </c>
      <c r="D14" s="70">
        <v>1748</v>
      </c>
      <c r="E14" s="24">
        <f t="shared" si="0"/>
        <v>-2.2699317902269867E-2</v>
      </c>
      <c r="F14" s="70">
        <f t="shared" si="1"/>
        <v>-40.599999999999909</v>
      </c>
      <c r="G14" s="24">
        <f t="shared" si="2"/>
        <v>5.5837903970304963E-2</v>
      </c>
      <c r="H14" s="70">
        <v>221.2</v>
      </c>
      <c r="I14" s="70">
        <v>209</v>
      </c>
      <c r="J14" s="24">
        <f t="shared" si="3"/>
        <v>-5.5153707052441159E-2</v>
      </c>
      <c r="K14" s="70">
        <f t="shared" si="4"/>
        <v>-12.199999999999989</v>
      </c>
      <c r="L14" s="24">
        <f t="shared" si="5"/>
        <v>5.6501757231684241E-2</v>
      </c>
      <c r="N14" s="178"/>
      <c r="O14" s="172"/>
      <c r="P14" s="172"/>
      <c r="Q14" s="172"/>
      <c r="R14" s="172"/>
    </row>
    <row r="15" spans="1:19" x14ac:dyDescent="0.2">
      <c r="B15" s="25" t="s">
        <v>108</v>
      </c>
      <c r="C15" s="71">
        <v>1113.5</v>
      </c>
      <c r="D15" s="71">
        <v>1641.1</v>
      </c>
      <c r="E15" s="26">
        <f t="shared" si="0"/>
        <v>0.47382128423888625</v>
      </c>
      <c r="F15" s="71">
        <f t="shared" si="1"/>
        <v>527.59999999999991</v>
      </c>
      <c r="G15" s="26">
        <f t="shared" si="2"/>
        <v>5.2423103092487114E-2</v>
      </c>
      <c r="H15" s="71">
        <v>128.6</v>
      </c>
      <c r="I15" s="71">
        <v>194.3</v>
      </c>
      <c r="J15" s="26">
        <f t="shared" si="3"/>
        <v>0.51088646967340612</v>
      </c>
      <c r="K15" s="71">
        <f t="shared" si="4"/>
        <v>65.700000000000017</v>
      </c>
      <c r="L15" s="26">
        <f t="shared" si="5"/>
        <v>5.2527710191943772E-2</v>
      </c>
      <c r="N15" s="178"/>
      <c r="O15" s="172"/>
      <c r="P15" s="172"/>
      <c r="Q15" s="172"/>
      <c r="R15" s="172"/>
    </row>
    <row r="16" spans="1:19" x14ac:dyDescent="0.2">
      <c r="B16" s="23" t="s">
        <v>112</v>
      </c>
      <c r="C16" s="70">
        <v>634.29999999999995</v>
      </c>
      <c r="D16" s="70">
        <v>578.29999999999995</v>
      </c>
      <c r="E16" s="24">
        <f t="shared" si="0"/>
        <v>-8.8286299858111317E-2</v>
      </c>
      <c r="F16" s="70">
        <f t="shared" si="1"/>
        <v>-56</v>
      </c>
      <c r="G16" s="24">
        <f t="shared" si="2"/>
        <v>1.8473146376445856E-2</v>
      </c>
      <c r="H16" s="70">
        <v>91.5</v>
      </c>
      <c r="I16" s="70">
        <v>73.099999999999994</v>
      </c>
      <c r="J16" s="24">
        <f t="shared" si="3"/>
        <v>-0.20109289617486348</v>
      </c>
      <c r="K16" s="70">
        <f t="shared" si="4"/>
        <v>-18.400000000000006</v>
      </c>
      <c r="L16" s="24">
        <f t="shared" si="5"/>
        <v>1.9762097864287644E-2</v>
      </c>
      <c r="N16" s="178"/>
      <c r="O16" s="172"/>
      <c r="P16" s="172"/>
      <c r="Q16" s="172"/>
      <c r="R16" s="172"/>
    </row>
    <row r="17" spans="2:18" x14ac:dyDescent="0.2">
      <c r="B17" s="25" t="s">
        <v>110</v>
      </c>
      <c r="C17" s="71">
        <v>373.1</v>
      </c>
      <c r="D17" s="71">
        <v>651.20000000000005</v>
      </c>
      <c r="E17" s="26">
        <f t="shared" si="0"/>
        <v>0.74537657464486728</v>
      </c>
      <c r="F17" s="71">
        <f t="shared" si="1"/>
        <v>278.10000000000002</v>
      </c>
      <c r="G17" s="26">
        <f t="shared" si="2"/>
        <v>2.0801855300607894E-2</v>
      </c>
      <c r="H17" s="71">
        <v>46.1</v>
      </c>
      <c r="I17" s="71">
        <v>69</v>
      </c>
      <c r="J17" s="26">
        <f t="shared" si="3"/>
        <v>0.49674620390455537</v>
      </c>
      <c r="K17" s="71">
        <f t="shared" si="4"/>
        <v>22.9</v>
      </c>
      <c r="L17" s="26">
        <f t="shared" si="5"/>
        <v>1.8653690186536901E-2</v>
      </c>
      <c r="N17" s="178"/>
      <c r="O17" s="172"/>
      <c r="P17" s="172"/>
      <c r="Q17" s="172"/>
      <c r="R17" s="172"/>
    </row>
    <row r="18" spans="2:18" x14ac:dyDescent="0.2">
      <c r="B18" s="23" t="s">
        <v>117</v>
      </c>
      <c r="C18" s="70">
        <v>279</v>
      </c>
      <c r="D18" s="70">
        <v>490.2</v>
      </c>
      <c r="E18" s="24">
        <f t="shared" si="0"/>
        <v>0.75698924731182782</v>
      </c>
      <c r="F18" s="70">
        <f t="shared" si="1"/>
        <v>211.2</v>
      </c>
      <c r="G18" s="24">
        <f t="shared" si="2"/>
        <v>1.5658890461237696E-2</v>
      </c>
      <c r="H18" s="70">
        <v>39.299999999999997</v>
      </c>
      <c r="I18" s="70">
        <v>62.9</v>
      </c>
      <c r="J18" s="24">
        <f t="shared" si="3"/>
        <v>0.60050890585241734</v>
      </c>
      <c r="K18" s="70">
        <f t="shared" si="4"/>
        <v>23.6</v>
      </c>
      <c r="L18" s="24">
        <f t="shared" si="5"/>
        <v>1.7004595836712624E-2</v>
      </c>
      <c r="N18" s="178"/>
      <c r="O18" s="172"/>
      <c r="P18" s="172"/>
      <c r="Q18" s="172"/>
      <c r="R18" s="172"/>
    </row>
    <row r="19" spans="2:18" x14ac:dyDescent="0.2">
      <c r="B19" s="25" t="s">
        <v>111</v>
      </c>
      <c r="C19" s="71">
        <v>198.5</v>
      </c>
      <c r="D19" s="71">
        <v>345.3</v>
      </c>
      <c r="E19" s="26">
        <f t="shared" si="0"/>
        <v>0.73954659949622181</v>
      </c>
      <c r="F19" s="71">
        <f t="shared" si="1"/>
        <v>146.80000000000001</v>
      </c>
      <c r="G19" s="26">
        <f t="shared" si="2"/>
        <v>1.1030222105804522E-2</v>
      </c>
      <c r="H19" s="71">
        <v>33.4</v>
      </c>
      <c r="I19" s="71">
        <v>61</v>
      </c>
      <c r="J19" s="26">
        <f t="shared" si="3"/>
        <v>0.82634730538922163</v>
      </c>
      <c r="K19" s="71">
        <f t="shared" si="4"/>
        <v>27.6</v>
      </c>
      <c r="L19" s="26">
        <f t="shared" si="5"/>
        <v>1.6490943498242767E-2</v>
      </c>
      <c r="N19" s="178"/>
      <c r="O19" s="172"/>
      <c r="P19" s="172"/>
      <c r="Q19" s="172"/>
      <c r="R19" s="172"/>
    </row>
    <row r="20" spans="2:18" x14ac:dyDescent="0.2">
      <c r="B20" s="23" t="s">
        <v>113</v>
      </c>
      <c r="C20" s="70">
        <v>408.2</v>
      </c>
      <c r="D20" s="70">
        <v>435.9</v>
      </c>
      <c r="E20" s="24">
        <f t="shared" si="0"/>
        <v>6.7858892699657059E-2</v>
      </c>
      <c r="F20" s="70">
        <f t="shared" si="1"/>
        <v>27.699999999999989</v>
      </c>
      <c r="G20" s="24">
        <f t="shared" si="2"/>
        <v>1.3924337723487376E-2</v>
      </c>
      <c r="H20" s="70">
        <v>66</v>
      </c>
      <c r="I20" s="70">
        <v>60.2</v>
      </c>
      <c r="J20" s="24">
        <f t="shared" si="3"/>
        <v>-8.787878787878789E-2</v>
      </c>
      <c r="K20" s="70">
        <f t="shared" si="4"/>
        <v>-5.7999999999999972</v>
      </c>
      <c r="L20" s="24">
        <f t="shared" si="5"/>
        <v>1.6274668829413357E-2</v>
      </c>
      <c r="N20" s="178"/>
      <c r="O20" s="172"/>
      <c r="P20" s="172"/>
      <c r="Q20" s="172"/>
      <c r="R20" s="172"/>
    </row>
    <row r="21" spans="2:18" x14ac:dyDescent="0.2">
      <c r="B21" s="25" t="s">
        <v>116</v>
      </c>
      <c r="C21" s="71">
        <v>407</v>
      </c>
      <c r="D21" s="71">
        <v>522.29999999999995</v>
      </c>
      <c r="E21" s="26">
        <f t="shared" si="0"/>
        <v>0.28329238329238327</v>
      </c>
      <c r="F21" s="71">
        <f t="shared" si="1"/>
        <v>115.29999999999995</v>
      </c>
      <c r="G21" s="26">
        <f t="shared" si="2"/>
        <v>1.6684289041012747E-2</v>
      </c>
      <c r="H21" s="71">
        <v>53.7</v>
      </c>
      <c r="I21" s="71">
        <v>57.1</v>
      </c>
      <c r="J21" s="26">
        <f t="shared" si="3"/>
        <v>6.3314711359404141E-2</v>
      </c>
      <c r="K21" s="71">
        <f t="shared" si="4"/>
        <v>3.3999999999999986</v>
      </c>
      <c r="L21" s="26">
        <f t="shared" si="5"/>
        <v>1.5436604487699379E-2</v>
      </c>
      <c r="N21" s="178"/>
      <c r="O21" s="172"/>
      <c r="P21" s="172"/>
      <c r="Q21" s="172"/>
      <c r="R21" s="172"/>
    </row>
    <row r="22" spans="2:18" x14ac:dyDescent="0.2">
      <c r="B22" s="23" t="s">
        <v>114</v>
      </c>
      <c r="C22" s="70">
        <v>424.8</v>
      </c>
      <c r="D22" s="70">
        <v>372.6</v>
      </c>
      <c r="E22" s="24">
        <f t="shared" si="0"/>
        <v>-0.1228813559322034</v>
      </c>
      <c r="F22" s="70">
        <f t="shared" si="1"/>
        <v>-52.199999999999989</v>
      </c>
      <c r="G22" s="24">
        <f t="shared" si="2"/>
        <v>1.1902290056828165E-2</v>
      </c>
      <c r="H22" s="70">
        <v>50.4</v>
      </c>
      <c r="I22" s="70">
        <v>41.4</v>
      </c>
      <c r="J22" s="24">
        <f t="shared" si="3"/>
        <v>-0.1785714285714286</v>
      </c>
      <c r="K22" s="70">
        <f t="shared" si="4"/>
        <v>-9</v>
      </c>
      <c r="L22" s="24">
        <f t="shared" si="5"/>
        <v>1.1192214111922141E-2</v>
      </c>
      <c r="N22" s="178"/>
      <c r="O22" s="172"/>
      <c r="P22" s="172"/>
      <c r="Q22" s="172"/>
      <c r="R22" s="172"/>
    </row>
    <row r="23" spans="2:18" x14ac:dyDescent="0.2">
      <c r="B23" s="25" t="s">
        <v>122</v>
      </c>
      <c r="C23" s="71">
        <v>140.69999999999999</v>
      </c>
      <c r="D23" s="71">
        <v>132.69999999999999</v>
      </c>
      <c r="E23" s="26">
        <f t="shared" si="0"/>
        <v>-5.6858564321250915E-2</v>
      </c>
      <c r="F23" s="71">
        <f t="shared" si="1"/>
        <v>-8</v>
      </c>
      <c r="G23" s="141">
        <f t="shared" si="2"/>
        <v>4.2389530073566753E-3</v>
      </c>
      <c r="H23" s="71">
        <v>19.7</v>
      </c>
      <c r="I23" s="71">
        <v>22</v>
      </c>
      <c r="J23" s="26">
        <f t="shared" si="3"/>
        <v>0.11675126903553301</v>
      </c>
      <c r="K23" s="71">
        <f t="shared" si="4"/>
        <v>2.3000000000000007</v>
      </c>
      <c r="L23" s="141">
        <f t="shared" si="5"/>
        <v>5.9475533928088674E-3</v>
      </c>
      <c r="N23" s="178"/>
      <c r="O23" s="172"/>
      <c r="P23" s="172"/>
      <c r="Q23" s="172"/>
      <c r="R23" s="172"/>
    </row>
    <row r="24" spans="2:18" x14ac:dyDescent="0.2">
      <c r="B24" s="23" t="s">
        <v>118</v>
      </c>
      <c r="C24" s="70">
        <v>182.3</v>
      </c>
      <c r="D24" s="70">
        <v>189.4</v>
      </c>
      <c r="E24" s="24">
        <f t="shared" si="0"/>
        <v>3.8946791003839687E-2</v>
      </c>
      <c r="F24" s="70">
        <f t="shared" si="1"/>
        <v>7.0999999999999943</v>
      </c>
      <c r="G24" s="140">
        <f t="shared" si="2"/>
        <v>6.0501710594827009E-3</v>
      </c>
      <c r="H24" s="70">
        <v>19</v>
      </c>
      <c r="I24" s="70">
        <v>21.2</v>
      </c>
      <c r="J24" s="24">
        <f t="shared" si="3"/>
        <v>0.11578947368421044</v>
      </c>
      <c r="K24" s="70">
        <f t="shared" si="4"/>
        <v>2.1999999999999993</v>
      </c>
      <c r="L24" s="140">
        <f t="shared" si="5"/>
        <v>5.7312787239794539E-3</v>
      </c>
      <c r="N24" s="180"/>
      <c r="O24" s="172"/>
      <c r="P24" s="172"/>
      <c r="Q24" s="172"/>
      <c r="R24" s="172"/>
    </row>
    <row r="25" spans="2:18" x14ac:dyDescent="0.2">
      <c r="B25" s="25" t="s">
        <v>115</v>
      </c>
      <c r="C25" s="71">
        <v>129.9</v>
      </c>
      <c r="D25" s="71">
        <v>156.5</v>
      </c>
      <c r="E25" s="26">
        <f t="shared" si="0"/>
        <v>0.20477290223248645</v>
      </c>
      <c r="F25" s="71">
        <f t="shared" si="1"/>
        <v>26.599999999999994</v>
      </c>
      <c r="G25" s="141">
        <f t="shared" si="2"/>
        <v>4.999217374915748E-3</v>
      </c>
      <c r="H25" s="71">
        <v>13.5</v>
      </c>
      <c r="I25" s="71">
        <v>15.5</v>
      </c>
      <c r="J25" s="26">
        <f t="shared" si="3"/>
        <v>0.14814814814814814</v>
      </c>
      <c r="K25" s="71">
        <f t="shared" si="4"/>
        <v>2</v>
      </c>
      <c r="L25" s="141">
        <f t="shared" si="5"/>
        <v>4.1903217085698836E-3</v>
      </c>
      <c r="N25" s="180"/>
      <c r="O25" s="172"/>
      <c r="P25" s="172"/>
      <c r="Q25" s="172"/>
      <c r="R25" s="172"/>
    </row>
    <row r="26" spans="2:18" x14ac:dyDescent="0.2">
      <c r="B26" s="23" t="s">
        <v>119</v>
      </c>
      <c r="C26" s="70">
        <v>252.9</v>
      </c>
      <c r="D26" s="70">
        <v>179.4</v>
      </c>
      <c r="E26" s="24">
        <f t="shared" si="0"/>
        <v>-0.29062870699881371</v>
      </c>
      <c r="F26" s="70">
        <f t="shared" si="1"/>
        <v>-73.5</v>
      </c>
      <c r="G26" s="140">
        <f t="shared" si="2"/>
        <v>5.7307322495839304E-3</v>
      </c>
      <c r="H26" s="70">
        <v>16.5</v>
      </c>
      <c r="I26" s="70">
        <v>14.5</v>
      </c>
      <c r="J26" s="24">
        <f t="shared" si="3"/>
        <v>-0.12121212121212122</v>
      </c>
      <c r="K26" s="70">
        <f t="shared" si="4"/>
        <v>-2</v>
      </c>
      <c r="L26" s="140">
        <f t="shared" si="5"/>
        <v>3.9199783725331174E-3</v>
      </c>
      <c r="N26" s="180"/>
      <c r="O26" s="172"/>
      <c r="P26" s="172"/>
      <c r="Q26" s="172"/>
      <c r="R26" s="172"/>
    </row>
    <row r="27" spans="2:18" x14ac:dyDescent="0.2">
      <c r="B27" s="25" t="s">
        <v>120</v>
      </c>
      <c r="C27" s="71">
        <v>216.7</v>
      </c>
      <c r="D27" s="71">
        <v>72.7</v>
      </c>
      <c r="E27" s="26">
        <f t="shared" si="0"/>
        <v>-0.66451315182279647</v>
      </c>
      <c r="F27" s="71">
        <f t="shared" si="1"/>
        <v>-144</v>
      </c>
      <c r="G27" s="141">
        <f t="shared" si="2"/>
        <v>2.3223201479640569E-3</v>
      </c>
      <c r="H27" s="71">
        <v>32.799999999999997</v>
      </c>
      <c r="I27" s="71">
        <v>10.5</v>
      </c>
      <c r="J27" s="26">
        <f t="shared" si="3"/>
        <v>-0.67987804878048785</v>
      </c>
      <c r="K27" s="71">
        <f t="shared" si="4"/>
        <v>-22.299999999999997</v>
      </c>
      <c r="L27" s="141">
        <f t="shared" si="5"/>
        <v>2.8386050283860501E-3</v>
      </c>
      <c r="N27" s="180"/>
      <c r="O27" s="172"/>
      <c r="P27" s="172"/>
      <c r="Q27" s="172"/>
      <c r="R27" s="172"/>
    </row>
    <row r="28" spans="2:18" x14ac:dyDescent="0.2">
      <c r="B28" s="23" t="s">
        <v>124</v>
      </c>
      <c r="C28" s="70">
        <v>69.2</v>
      </c>
      <c r="D28" s="70">
        <v>99.6</v>
      </c>
      <c r="E28" s="24">
        <f t="shared" si="0"/>
        <v>0.43930635838150267</v>
      </c>
      <c r="F28" s="70">
        <f t="shared" si="1"/>
        <v>30.399999999999991</v>
      </c>
      <c r="G28" s="140">
        <f t="shared" si="2"/>
        <v>3.1816105465917472E-3</v>
      </c>
      <c r="H28" s="70">
        <v>16</v>
      </c>
      <c r="I28" s="70">
        <v>10.1</v>
      </c>
      <c r="J28" s="24">
        <f t="shared" si="3"/>
        <v>-0.36875000000000002</v>
      </c>
      <c r="K28" s="70">
        <f t="shared" si="4"/>
        <v>-5.9</v>
      </c>
      <c r="L28" s="140">
        <f t="shared" si="5"/>
        <v>2.7304676939713434E-3</v>
      </c>
      <c r="N28" s="180"/>
      <c r="O28" s="172"/>
      <c r="P28" s="172"/>
      <c r="Q28" s="172"/>
      <c r="R28" s="172"/>
    </row>
    <row r="29" spans="2:18" x14ac:dyDescent="0.2">
      <c r="B29" s="25" t="s">
        <v>125</v>
      </c>
      <c r="C29" s="71">
        <v>64.900000000000006</v>
      </c>
      <c r="D29" s="71">
        <v>48.2</v>
      </c>
      <c r="E29" s="26">
        <f t="shared" si="0"/>
        <v>-0.25731895223420653</v>
      </c>
      <c r="F29" s="71">
        <f t="shared" si="1"/>
        <v>-16.700000000000003</v>
      </c>
      <c r="G29" s="141">
        <f t="shared" si="2"/>
        <v>1.5396950637120706E-3</v>
      </c>
      <c r="H29" s="71">
        <v>12.3</v>
      </c>
      <c r="I29" s="71">
        <v>8.3000000000000007</v>
      </c>
      <c r="J29" s="26">
        <f t="shared" si="3"/>
        <v>-0.32520325203252032</v>
      </c>
      <c r="K29" s="71">
        <f t="shared" si="4"/>
        <v>-4</v>
      </c>
      <c r="L29" s="141">
        <f t="shared" si="5"/>
        <v>2.2438496891051636E-3</v>
      </c>
      <c r="N29" s="180"/>
      <c r="O29" s="172"/>
      <c r="P29" s="172"/>
      <c r="Q29" s="172"/>
      <c r="R29" s="172"/>
    </row>
    <row r="30" spans="2:18" x14ac:dyDescent="0.2">
      <c r="B30" s="23" t="s">
        <v>123</v>
      </c>
      <c r="C30" s="70">
        <v>54.2</v>
      </c>
      <c r="D30" s="70">
        <v>48.9</v>
      </c>
      <c r="E30" s="24">
        <f t="shared" si="0"/>
        <v>-9.7785977859778717E-2</v>
      </c>
      <c r="F30" s="70">
        <f t="shared" si="1"/>
        <v>-5.3000000000000043</v>
      </c>
      <c r="G30" s="140">
        <f t="shared" si="2"/>
        <v>1.5620557804049845E-3</v>
      </c>
      <c r="H30" s="70">
        <v>7.9</v>
      </c>
      <c r="I30" s="70">
        <v>5.8</v>
      </c>
      <c r="J30" s="24">
        <f t="shared" si="3"/>
        <v>-0.26582278481012667</v>
      </c>
      <c r="K30" s="70">
        <f t="shared" si="4"/>
        <v>-2.1000000000000005</v>
      </c>
      <c r="L30" s="140">
        <f t="shared" si="5"/>
        <v>1.5679913490132468E-3</v>
      </c>
      <c r="N30" s="180"/>
      <c r="O30" s="172"/>
      <c r="P30" s="172"/>
      <c r="Q30" s="172"/>
      <c r="R30" s="172"/>
    </row>
    <row r="31" spans="2:18" x14ac:dyDescent="0.2">
      <c r="B31" s="25" t="s">
        <v>126</v>
      </c>
      <c r="C31" s="71">
        <v>48.9</v>
      </c>
      <c r="D31" s="71">
        <v>41.3</v>
      </c>
      <c r="E31" s="26">
        <f t="shared" si="0"/>
        <v>-0.15541922290388555</v>
      </c>
      <c r="F31" s="71">
        <f t="shared" si="1"/>
        <v>-7.6000000000000014</v>
      </c>
      <c r="G31" s="141">
        <f t="shared" si="2"/>
        <v>1.3192822848819192E-3</v>
      </c>
      <c r="H31" s="71">
        <v>4</v>
      </c>
      <c r="I31" s="71">
        <v>5.0999999999999996</v>
      </c>
      <c r="J31" s="26">
        <f t="shared" si="3"/>
        <v>0.27499999999999991</v>
      </c>
      <c r="K31" s="71">
        <f t="shared" si="4"/>
        <v>1.0999999999999996</v>
      </c>
      <c r="L31" s="141">
        <f t="shared" si="5"/>
        <v>1.3787510137875101E-3</v>
      </c>
      <c r="N31" s="180"/>
      <c r="O31" s="172"/>
      <c r="P31" s="172"/>
      <c r="Q31" s="172"/>
      <c r="R31" s="172"/>
    </row>
    <row r="32" spans="2:18" x14ac:dyDescent="0.2">
      <c r="B32" s="23" t="s">
        <v>121</v>
      </c>
      <c r="C32" s="70">
        <v>53</v>
      </c>
      <c r="D32" s="70">
        <v>47</v>
      </c>
      <c r="E32" s="24">
        <f t="shared" si="0"/>
        <v>-0.1132075471698113</v>
      </c>
      <c r="F32" s="70">
        <f t="shared" si="1"/>
        <v>-6</v>
      </c>
      <c r="G32" s="140">
        <f t="shared" si="2"/>
        <v>1.5013624065242182E-3</v>
      </c>
      <c r="H32" s="70">
        <v>7.4</v>
      </c>
      <c r="I32" s="70">
        <v>4.3</v>
      </c>
      <c r="J32" s="24">
        <f t="shared" si="3"/>
        <v>-0.41891891891891897</v>
      </c>
      <c r="K32" s="70">
        <f t="shared" si="4"/>
        <v>-3.1000000000000005</v>
      </c>
      <c r="L32" s="140">
        <f t="shared" si="5"/>
        <v>1.1624763449580968E-3</v>
      </c>
      <c r="N32" s="180"/>
      <c r="O32" s="172"/>
      <c r="P32" s="172"/>
      <c r="Q32" s="172"/>
      <c r="R32" s="172"/>
    </row>
    <row r="33" spans="2:18" x14ac:dyDescent="0.2">
      <c r="B33" s="25" t="s">
        <v>127</v>
      </c>
      <c r="C33" s="71">
        <v>10.199999999999999</v>
      </c>
      <c r="D33" s="71">
        <v>14.5</v>
      </c>
      <c r="E33" s="26">
        <f t="shared" si="0"/>
        <v>0.42156862745098045</v>
      </c>
      <c r="F33" s="71">
        <f t="shared" si="1"/>
        <v>4.3000000000000007</v>
      </c>
      <c r="G33" s="155">
        <f t="shared" si="2"/>
        <v>4.6318627435321623E-4</v>
      </c>
      <c r="H33" s="174">
        <v>1</v>
      </c>
      <c r="I33" s="174">
        <v>1</v>
      </c>
      <c r="J33" s="26">
        <f t="shared" si="3"/>
        <v>0</v>
      </c>
      <c r="K33" s="71">
        <f t="shared" si="4"/>
        <v>0</v>
      </c>
      <c r="L33" s="155">
        <f t="shared" si="5"/>
        <v>2.703433360367667E-4</v>
      </c>
      <c r="N33" s="181"/>
      <c r="O33" s="172"/>
      <c r="P33" s="172"/>
      <c r="Q33" s="172"/>
      <c r="R33" s="172"/>
    </row>
    <row r="34" spans="2:18" ht="10.8" thickBot="1" x14ac:dyDescent="0.25">
      <c r="B34" s="28" t="s">
        <v>248</v>
      </c>
      <c r="C34" s="83">
        <v>31059.5</v>
      </c>
      <c r="D34" s="83">
        <v>31304.9</v>
      </c>
      <c r="E34" s="29">
        <f t="shared" si="0"/>
        <v>7.9009642782401635E-3</v>
      </c>
      <c r="F34" s="83">
        <f t="shared" si="1"/>
        <v>245.40000000000146</v>
      </c>
      <c r="G34" s="29">
        <f t="shared" si="2"/>
        <v>1</v>
      </c>
      <c r="H34" s="83">
        <v>3693.6</v>
      </c>
      <c r="I34" s="83">
        <v>3699</v>
      </c>
      <c r="J34" s="29">
        <f t="shared" si="3"/>
        <v>1.4619883040936088E-3</v>
      </c>
      <c r="K34" s="83">
        <f t="shared" si="4"/>
        <v>5.4000000000000909</v>
      </c>
      <c r="L34" s="29">
        <f t="shared" si="5"/>
        <v>1</v>
      </c>
      <c r="N34" s="178"/>
      <c r="O34" s="172"/>
      <c r="P34" s="172"/>
      <c r="Q34" s="172"/>
      <c r="R34" s="172"/>
    </row>
    <row r="35" spans="2:18" x14ac:dyDescent="0.2">
      <c r="O35" s="172"/>
      <c r="P35" s="172"/>
      <c r="Q35" s="172"/>
      <c r="R35" s="172"/>
    </row>
    <row r="36" spans="2:18" x14ac:dyDescent="0.2">
      <c r="B36" s="204" t="s">
        <v>167</v>
      </c>
      <c r="C36" s="204"/>
      <c r="D36" s="204"/>
      <c r="E36" s="204"/>
      <c r="F36" s="204"/>
      <c r="G36" s="204"/>
      <c r="H36" s="204"/>
      <c r="I36" s="204"/>
      <c r="J36" s="204"/>
      <c r="K36" s="204"/>
    </row>
    <row r="37" spans="2:18" x14ac:dyDescent="0.2">
      <c r="B37" s="203" t="s">
        <v>175</v>
      </c>
      <c r="C37" s="203"/>
      <c r="D37" s="203"/>
      <c r="E37" s="203"/>
      <c r="F37" s="203"/>
      <c r="G37" s="203"/>
      <c r="H37" s="203"/>
      <c r="I37" s="203"/>
      <c r="J37" s="203"/>
      <c r="K37" s="203"/>
    </row>
  </sheetData>
  <mergeCells count="7">
    <mergeCell ref="B37:K37"/>
    <mergeCell ref="B2:K2"/>
    <mergeCell ref="B3:K3"/>
    <mergeCell ref="B6:B7"/>
    <mergeCell ref="C6:G6"/>
    <mergeCell ref="H6:L6"/>
    <mergeCell ref="B36:K36"/>
  </mergeCells>
  <pageMargins left="0.7" right="0.7" top="0.75" bottom="0.75" header="0.3" footer="0.3"/>
  <pageSetup scale="9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C6CCDA-6021-4C30-9104-153C8D228029}">
  <sheetPr>
    <tabColor theme="9" tint="-0.249977111117893"/>
  </sheetPr>
  <dimension ref="A2:L37"/>
  <sheetViews>
    <sheetView showGridLines="0" workbookViewId="0"/>
  </sheetViews>
  <sheetFormatPr baseColWidth="10" defaultColWidth="11.44140625" defaultRowHeight="10.199999999999999" x14ac:dyDescent="0.2"/>
  <cols>
    <col min="1" max="1" width="11.44140625" style="32"/>
    <col min="2" max="2" width="16.33203125" style="32" customWidth="1"/>
    <col min="3" max="16384" width="11.44140625" style="32"/>
  </cols>
  <sheetData>
    <row r="2" spans="1:12" x14ac:dyDescent="0.2">
      <c r="A2" s="32" t="s">
        <v>168</v>
      </c>
      <c r="B2" s="203" t="s">
        <v>166</v>
      </c>
      <c r="C2" s="203"/>
      <c r="D2" s="203"/>
      <c r="E2" s="203"/>
      <c r="F2" s="203"/>
      <c r="G2" s="203"/>
      <c r="H2" s="203"/>
      <c r="I2" s="203"/>
      <c r="J2" s="203"/>
      <c r="K2" s="203"/>
    </row>
    <row r="3" spans="1:12" x14ac:dyDescent="0.2">
      <c r="B3" s="203" t="s">
        <v>161</v>
      </c>
      <c r="C3" s="203"/>
      <c r="D3" s="203"/>
      <c r="E3" s="203"/>
      <c r="F3" s="203"/>
      <c r="G3" s="203"/>
      <c r="H3" s="203"/>
      <c r="I3" s="203"/>
      <c r="J3" s="203"/>
      <c r="K3" s="203"/>
    </row>
    <row r="4" spans="1:12" x14ac:dyDescent="0.2">
      <c r="B4" s="144"/>
      <c r="C4" s="144"/>
      <c r="D4" s="144"/>
      <c r="E4" s="144"/>
      <c r="F4" s="144"/>
      <c r="G4" s="144"/>
      <c r="H4" s="144"/>
      <c r="I4" s="144"/>
      <c r="J4" s="144"/>
      <c r="K4" s="144"/>
    </row>
    <row r="5" spans="1:12" ht="10.8" thickBot="1" x14ac:dyDescent="0.25"/>
    <row r="6" spans="1:12" ht="12.75" customHeight="1" x14ac:dyDescent="0.2">
      <c r="B6" s="231" t="s">
        <v>178</v>
      </c>
      <c r="C6" s="226" t="s">
        <v>245</v>
      </c>
      <c r="D6" s="227"/>
      <c r="E6" s="227"/>
      <c r="F6" s="227"/>
      <c r="G6" s="228"/>
      <c r="H6" s="223" t="s">
        <v>244</v>
      </c>
      <c r="I6" s="224"/>
      <c r="J6" s="224"/>
      <c r="K6" s="224"/>
      <c r="L6" s="225"/>
    </row>
    <row r="7" spans="1:12" ht="21" thickBot="1" x14ac:dyDescent="0.25">
      <c r="B7" s="232"/>
      <c r="C7" s="19">
        <v>2022</v>
      </c>
      <c r="D7" s="19">
        <v>2023</v>
      </c>
      <c r="E7" s="20" t="s">
        <v>179</v>
      </c>
      <c r="F7" s="19" t="s">
        <v>180</v>
      </c>
      <c r="G7" s="20" t="s">
        <v>181</v>
      </c>
      <c r="H7" s="21">
        <v>2022</v>
      </c>
      <c r="I7" s="21">
        <v>2023</v>
      </c>
      <c r="J7" s="22" t="s">
        <v>179</v>
      </c>
      <c r="K7" s="21" t="s">
        <v>180</v>
      </c>
      <c r="L7" s="22" t="s">
        <v>181</v>
      </c>
    </row>
    <row r="8" spans="1:12" ht="10.8" thickTop="1" x14ac:dyDescent="0.2">
      <c r="B8" s="23" t="s">
        <v>103</v>
      </c>
      <c r="C8" s="149">
        <v>17564.662087000001</v>
      </c>
      <c r="D8" s="149">
        <v>11650.185325</v>
      </c>
      <c r="E8" s="24">
        <v>-0.33672590640826716</v>
      </c>
      <c r="F8" s="70">
        <v>-5914.4767620000002</v>
      </c>
      <c r="G8" s="24">
        <v>0.21846616221448489</v>
      </c>
      <c r="H8" s="149">
        <v>2328.8996470000002</v>
      </c>
      <c r="I8" s="149">
        <v>1813.6135489999999</v>
      </c>
      <c r="J8" s="24">
        <v>-0.2212573215268302</v>
      </c>
      <c r="K8" s="70">
        <v>-515.28609800000027</v>
      </c>
      <c r="L8" s="24">
        <v>0.24638956844942503</v>
      </c>
    </row>
    <row r="9" spans="1:12" x14ac:dyDescent="0.2">
      <c r="A9" s="173"/>
      <c r="B9" s="25" t="s">
        <v>107</v>
      </c>
      <c r="C9" s="139">
        <v>11351.798430999999</v>
      </c>
      <c r="D9" s="139">
        <v>10678.548687</v>
      </c>
      <c r="E9" s="26">
        <v>-5.9307760624207173E-2</v>
      </c>
      <c r="F9" s="71">
        <v>-673.24974399999883</v>
      </c>
      <c r="G9" s="26">
        <v>0.20024587460109067</v>
      </c>
      <c r="H9" s="139">
        <v>1620.161239</v>
      </c>
      <c r="I9" s="139">
        <v>1498.722694</v>
      </c>
      <c r="J9" s="26">
        <v>-7.4954604564515193E-2</v>
      </c>
      <c r="K9" s="71">
        <v>-121.43854499999998</v>
      </c>
      <c r="L9" s="26">
        <v>0.20360988039796549</v>
      </c>
    </row>
    <row r="10" spans="1:12" x14ac:dyDescent="0.2">
      <c r="A10" s="173"/>
      <c r="B10" s="23" t="s">
        <v>104</v>
      </c>
      <c r="C10" s="149">
        <v>14193.848044</v>
      </c>
      <c r="D10" s="149">
        <v>10888.308413999999</v>
      </c>
      <c r="E10" s="24">
        <v>-0.23288537539313126</v>
      </c>
      <c r="F10" s="70">
        <v>-3305.5396300000011</v>
      </c>
      <c r="G10" s="24">
        <v>0.20417932297692995</v>
      </c>
      <c r="H10" s="149">
        <v>2285.4236460000002</v>
      </c>
      <c r="I10" s="149">
        <v>1477.4217410000001</v>
      </c>
      <c r="J10" s="24">
        <v>-0.35354578850804452</v>
      </c>
      <c r="K10" s="70">
        <v>-808.00190500000008</v>
      </c>
      <c r="L10" s="24">
        <v>0.20071602651154888</v>
      </c>
    </row>
    <row r="11" spans="1:12" x14ac:dyDescent="0.2">
      <c r="A11" s="173"/>
      <c r="B11" s="25" t="s">
        <v>105</v>
      </c>
      <c r="C11" s="139">
        <v>7580.5254279999999</v>
      </c>
      <c r="D11" s="139">
        <v>7313.0059639999999</v>
      </c>
      <c r="E11" s="26">
        <v>-3.5290359031297514E-2</v>
      </c>
      <c r="F11" s="71">
        <v>-267.51946399999997</v>
      </c>
      <c r="G11" s="26">
        <v>0.137134672336787</v>
      </c>
      <c r="H11" s="139">
        <v>917.98661400000003</v>
      </c>
      <c r="I11" s="139">
        <v>991.03165999999999</v>
      </c>
      <c r="J11" s="26">
        <v>7.9570927163868266E-2</v>
      </c>
      <c r="K11" s="71">
        <v>73.045045999999957</v>
      </c>
      <c r="L11" s="26">
        <v>0.13463720711711408</v>
      </c>
    </row>
    <row r="12" spans="1:12" x14ac:dyDescent="0.2">
      <c r="B12" s="23" t="s">
        <v>109</v>
      </c>
      <c r="C12" s="149">
        <v>4150.4490610000003</v>
      </c>
      <c r="D12" s="149">
        <v>3244.1759029999998</v>
      </c>
      <c r="E12" s="24">
        <v>-0.21835544652646455</v>
      </c>
      <c r="F12" s="70">
        <v>-906.27315800000042</v>
      </c>
      <c r="G12" s="24">
        <v>6.0835311997675966E-2</v>
      </c>
      <c r="H12" s="149">
        <v>507.50432499999999</v>
      </c>
      <c r="I12" s="149">
        <v>403.53128400000003</v>
      </c>
      <c r="J12" s="24">
        <v>-0.20487124124508682</v>
      </c>
      <c r="K12" s="70">
        <v>-103.97304099999997</v>
      </c>
      <c r="L12" s="24">
        <v>5.4821987283577789E-2</v>
      </c>
    </row>
    <row r="13" spans="1:12" x14ac:dyDescent="0.2">
      <c r="B13" s="25" t="s">
        <v>128</v>
      </c>
      <c r="C13" s="139">
        <v>3131.5215010000002</v>
      </c>
      <c r="D13" s="139">
        <v>1912.209752</v>
      </c>
      <c r="E13" s="26">
        <v>-0.38936719693945354</v>
      </c>
      <c r="F13" s="71">
        <v>-1219.3117490000002</v>
      </c>
      <c r="G13" s="26">
        <v>3.5858066993329302E-2</v>
      </c>
      <c r="H13" s="139">
        <v>448.51127000000002</v>
      </c>
      <c r="I13" s="139">
        <v>255.71954600000001</v>
      </c>
      <c r="J13" s="26">
        <v>-0.42984811507635023</v>
      </c>
      <c r="K13" s="71">
        <v>-192.79172400000002</v>
      </c>
      <c r="L13" s="26">
        <v>3.4740933986605819E-2</v>
      </c>
    </row>
    <row r="14" spans="1:12" x14ac:dyDescent="0.2">
      <c r="B14" s="23" t="s">
        <v>106</v>
      </c>
      <c r="C14" s="149">
        <v>1430.6997490000001</v>
      </c>
      <c r="D14" s="149">
        <v>1371.498908</v>
      </c>
      <c r="E14" s="24">
        <v>-4.137894134767206E-2</v>
      </c>
      <c r="F14" s="70">
        <v>-59.200841000000082</v>
      </c>
      <c r="G14" s="24">
        <v>2.5718569666797718E-2</v>
      </c>
      <c r="H14" s="149">
        <v>164.893877</v>
      </c>
      <c r="I14" s="149">
        <v>174.07569699999999</v>
      </c>
      <c r="J14" s="24">
        <v>5.5683207691210823E-2</v>
      </c>
      <c r="K14" s="70">
        <v>9.1818199999999877</v>
      </c>
      <c r="L14" s="24">
        <v>2.3649159373016392E-2</v>
      </c>
    </row>
    <row r="15" spans="1:12" x14ac:dyDescent="0.2">
      <c r="B15" s="25" t="s">
        <v>118</v>
      </c>
      <c r="C15" s="139">
        <v>947.34771000000001</v>
      </c>
      <c r="D15" s="139">
        <v>774.32829500000003</v>
      </c>
      <c r="E15" s="26">
        <v>-0.18263559744077495</v>
      </c>
      <c r="F15" s="71">
        <v>-173.01941499999998</v>
      </c>
      <c r="G15" s="26">
        <v>1.4520329607094514E-2</v>
      </c>
      <c r="H15" s="139">
        <v>107.186213</v>
      </c>
      <c r="I15" s="139">
        <v>122.767776</v>
      </c>
      <c r="J15" s="26">
        <v>0.14536909704982293</v>
      </c>
      <c r="K15" s="71">
        <v>15.581563000000003</v>
      </c>
      <c r="L15" s="26">
        <v>1.6678690653151754E-2</v>
      </c>
    </row>
    <row r="16" spans="1:12" x14ac:dyDescent="0.2">
      <c r="B16" s="23" t="s">
        <v>111</v>
      </c>
      <c r="C16" s="149">
        <v>969.44755899999996</v>
      </c>
      <c r="D16" s="149">
        <v>813.09545300000002</v>
      </c>
      <c r="E16" s="24">
        <v>-0.16127959119447322</v>
      </c>
      <c r="F16" s="70">
        <v>-156.35210599999994</v>
      </c>
      <c r="G16" s="24">
        <v>1.5247297633092209E-2</v>
      </c>
      <c r="H16" s="149">
        <v>150.88299499999999</v>
      </c>
      <c r="I16" s="149">
        <v>98.327777999999995</v>
      </c>
      <c r="J16" s="24">
        <v>-0.34831769478064778</v>
      </c>
      <c r="K16" s="70">
        <v>-52.555216999999999</v>
      </c>
      <c r="L16" s="24">
        <v>1.3358379904786909E-2</v>
      </c>
    </row>
    <row r="17" spans="2:12" x14ac:dyDescent="0.2">
      <c r="B17" s="25" t="s">
        <v>108</v>
      </c>
      <c r="C17" s="139">
        <v>1138.707811</v>
      </c>
      <c r="D17" s="139">
        <v>873.04782799999998</v>
      </c>
      <c r="E17" s="26">
        <v>-0.23329951760557477</v>
      </c>
      <c r="F17" s="71">
        <v>-265.65998300000001</v>
      </c>
      <c r="G17" s="26">
        <v>1.6371534279679082E-2</v>
      </c>
      <c r="H17" s="139">
        <v>140.259816</v>
      </c>
      <c r="I17" s="139">
        <v>94.659550999999993</v>
      </c>
      <c r="J17" s="26">
        <v>-0.32511282490203752</v>
      </c>
      <c r="K17" s="71">
        <v>-45.600265000000007</v>
      </c>
      <c r="L17" s="26">
        <v>1.2860030701340078E-2</v>
      </c>
    </row>
    <row r="18" spans="2:12" x14ac:dyDescent="0.2">
      <c r="B18" s="23" t="s">
        <v>110</v>
      </c>
      <c r="C18" s="149">
        <v>643.32092</v>
      </c>
      <c r="D18" s="149">
        <v>567.49585999999999</v>
      </c>
      <c r="E18" s="24">
        <v>-0.11786506181083001</v>
      </c>
      <c r="F18" s="70">
        <v>-75.825060000000008</v>
      </c>
      <c r="G18" s="24">
        <v>1.0641774284977618E-2</v>
      </c>
      <c r="H18" s="149">
        <v>105.56964499999999</v>
      </c>
      <c r="I18" s="149">
        <v>71.885630000000006</v>
      </c>
      <c r="J18" s="24">
        <v>-0.31906913204074894</v>
      </c>
      <c r="K18" s="70">
        <v>-33.684014999999988</v>
      </c>
      <c r="L18" s="24">
        <v>9.766065854096154E-3</v>
      </c>
    </row>
    <row r="19" spans="2:12" x14ac:dyDescent="0.2">
      <c r="B19" s="25" t="s">
        <v>114</v>
      </c>
      <c r="C19" s="139">
        <v>389.91240499999998</v>
      </c>
      <c r="D19" s="139">
        <v>308.16635400000001</v>
      </c>
      <c r="E19" s="26">
        <v>-0.20965234742916161</v>
      </c>
      <c r="F19" s="71">
        <v>-81.746050999999966</v>
      </c>
      <c r="G19" s="26">
        <v>5.7787853844299582E-3</v>
      </c>
      <c r="H19" s="139">
        <v>59.693009000000004</v>
      </c>
      <c r="I19" s="139">
        <v>49.338192999999997</v>
      </c>
      <c r="J19" s="26">
        <v>-0.17346781764678687</v>
      </c>
      <c r="K19" s="71">
        <v>-10.354816000000007</v>
      </c>
      <c r="L19" s="26">
        <v>6.7028701280089755E-3</v>
      </c>
    </row>
    <row r="20" spans="2:12" x14ac:dyDescent="0.2">
      <c r="B20" s="23" t="s">
        <v>112</v>
      </c>
      <c r="C20" s="149">
        <v>393.40110299999998</v>
      </c>
      <c r="D20" s="149">
        <v>388.73944599999999</v>
      </c>
      <c r="E20" s="24">
        <v>-1.1849628698168635E-2</v>
      </c>
      <c r="F20" s="70">
        <v>-4.6616569999999911</v>
      </c>
      <c r="G20" s="24">
        <v>7.2897050561729999E-3</v>
      </c>
      <c r="H20" s="149">
        <v>41.494594999999997</v>
      </c>
      <c r="I20" s="149">
        <v>47.944400999999999</v>
      </c>
      <c r="J20" s="24">
        <v>0.15543725634627847</v>
      </c>
      <c r="K20" s="70">
        <v>6.4498060000000024</v>
      </c>
      <c r="L20" s="24">
        <v>6.5135156706728941E-3</v>
      </c>
    </row>
    <row r="21" spans="2:12" x14ac:dyDescent="0.2">
      <c r="B21" s="25" t="s">
        <v>115</v>
      </c>
      <c r="C21" s="139">
        <v>597.894766</v>
      </c>
      <c r="D21" s="139">
        <v>372.38973099999998</v>
      </c>
      <c r="E21" s="26">
        <v>-0.37716509296219536</v>
      </c>
      <c r="F21" s="71">
        <v>-225.50503500000002</v>
      </c>
      <c r="G21" s="26">
        <v>6.9831125523022002E-3</v>
      </c>
      <c r="H21" s="139">
        <v>74.026670999999993</v>
      </c>
      <c r="I21" s="139">
        <v>45.577908999999998</v>
      </c>
      <c r="J21" s="26">
        <v>-0.384304219218503</v>
      </c>
      <c r="K21" s="71">
        <v>-28.448761999999995</v>
      </c>
      <c r="L21" s="26">
        <v>6.1920144650050614E-3</v>
      </c>
    </row>
    <row r="22" spans="2:12" x14ac:dyDescent="0.2">
      <c r="B22" s="23" t="s">
        <v>122</v>
      </c>
      <c r="C22" s="149">
        <v>661.78512999999998</v>
      </c>
      <c r="D22" s="149">
        <v>443.30047500000001</v>
      </c>
      <c r="E22" s="24">
        <v>-0.33014440049446259</v>
      </c>
      <c r="F22" s="70">
        <v>-218.48465499999998</v>
      </c>
      <c r="G22" s="24">
        <v>8.3128423093225094E-3</v>
      </c>
      <c r="H22" s="149">
        <v>77.633382999999995</v>
      </c>
      <c r="I22" s="149">
        <v>45.256354999999999</v>
      </c>
      <c r="J22" s="24">
        <v>-0.41705033001073777</v>
      </c>
      <c r="K22" s="70">
        <v>-32.377027999999996</v>
      </c>
      <c r="L22" s="24">
        <v>6.1483295513491878E-3</v>
      </c>
    </row>
    <row r="23" spans="2:12" x14ac:dyDescent="0.2">
      <c r="B23" s="25" t="s">
        <v>116</v>
      </c>
      <c r="C23" s="139">
        <v>810.88232100000005</v>
      </c>
      <c r="D23" s="139">
        <v>705.48146799999995</v>
      </c>
      <c r="E23" s="26">
        <v>-0.12998292140592871</v>
      </c>
      <c r="F23" s="71">
        <v>-105.4008530000001</v>
      </c>
      <c r="G23" s="26">
        <v>1.3229302755954306E-2</v>
      </c>
      <c r="H23" s="139">
        <v>51.333454000000003</v>
      </c>
      <c r="I23" s="139">
        <v>39.470058000000002</v>
      </c>
      <c r="J23" s="26">
        <v>-0.23110457363730097</v>
      </c>
      <c r="K23" s="71">
        <v>-11.863396000000002</v>
      </c>
      <c r="L23" s="26">
        <v>5.3622286636841711E-3</v>
      </c>
    </row>
    <row r="24" spans="2:12" x14ac:dyDescent="0.2">
      <c r="B24" s="23" t="s">
        <v>124</v>
      </c>
      <c r="C24" s="149">
        <v>460.96578199999999</v>
      </c>
      <c r="D24" s="149">
        <v>228.55523400000001</v>
      </c>
      <c r="E24" s="24">
        <v>-0.50418177894167426</v>
      </c>
      <c r="F24" s="70">
        <v>-232.41054799999998</v>
      </c>
      <c r="G24" s="24">
        <v>4.2859047674431352E-3</v>
      </c>
      <c r="H24" s="149">
        <v>40.785654000000001</v>
      </c>
      <c r="I24" s="149">
        <v>34.312862000000003</v>
      </c>
      <c r="J24" s="24">
        <v>-0.15870266540288891</v>
      </c>
      <c r="K24" s="70">
        <v>-6.4727919999999983</v>
      </c>
      <c r="L24" s="24">
        <v>4.6615946738522498E-3</v>
      </c>
    </row>
    <row r="25" spans="2:12" x14ac:dyDescent="0.2">
      <c r="B25" s="25" t="s">
        <v>123</v>
      </c>
      <c r="C25" s="139">
        <v>302.458257</v>
      </c>
      <c r="D25" s="139">
        <v>198.46143799999999</v>
      </c>
      <c r="E25" s="26">
        <v>-0.34383858464145023</v>
      </c>
      <c r="F25" s="71">
        <v>-103.99681900000002</v>
      </c>
      <c r="G25" s="26">
        <v>3.7215810305084511E-3</v>
      </c>
      <c r="H25" s="139">
        <v>39.338608000000001</v>
      </c>
      <c r="I25" s="139">
        <v>26.380780000000001</v>
      </c>
      <c r="J25" s="26">
        <v>-0.32939213304141313</v>
      </c>
      <c r="K25" s="71">
        <v>-12.957827999999999</v>
      </c>
      <c r="L25" s="26">
        <v>3.5839768638380545E-3</v>
      </c>
    </row>
    <row r="26" spans="2:12" x14ac:dyDescent="0.2">
      <c r="B26" s="23" t="s">
        <v>121</v>
      </c>
      <c r="C26" s="149">
        <v>182.64670699999999</v>
      </c>
      <c r="D26" s="149">
        <v>114.09829000000001</v>
      </c>
      <c r="E26" s="24">
        <v>-0.37530606560566127</v>
      </c>
      <c r="F26" s="70">
        <v>-68.548416999999986</v>
      </c>
      <c r="G26" s="24">
        <v>2.1395896147716723E-3</v>
      </c>
      <c r="H26" s="149">
        <v>20.469425999999999</v>
      </c>
      <c r="I26" s="149">
        <v>17.701336999999999</v>
      </c>
      <c r="J26" s="24">
        <v>-0.13523041632921218</v>
      </c>
      <c r="K26" s="70">
        <v>-2.7680889999999998</v>
      </c>
      <c r="L26" s="24">
        <v>2.4048258719795435E-3</v>
      </c>
    </row>
    <row r="27" spans="2:12" x14ac:dyDescent="0.2">
      <c r="B27" s="25" t="s">
        <v>120</v>
      </c>
      <c r="C27" s="139">
        <v>139.47765899999999</v>
      </c>
      <c r="D27" s="139">
        <v>158.61544000000001</v>
      </c>
      <c r="E27" s="26">
        <v>0.13721036857953006</v>
      </c>
      <c r="F27" s="71">
        <v>19.137781000000018</v>
      </c>
      <c r="G27" s="26">
        <v>2.9743824220892297E-3</v>
      </c>
      <c r="H27" s="139">
        <v>19.881473</v>
      </c>
      <c r="I27" s="139">
        <v>17.542515999999999</v>
      </c>
      <c r="J27" s="26">
        <v>-0.11764505577629991</v>
      </c>
      <c r="K27" s="71">
        <v>-2.3389570000000006</v>
      </c>
      <c r="L27" s="26">
        <v>2.3832491487176984E-3</v>
      </c>
    </row>
    <row r="28" spans="2:12" x14ac:dyDescent="0.2">
      <c r="B28" s="23" t="s">
        <v>117</v>
      </c>
      <c r="C28" s="149">
        <v>248.904</v>
      </c>
      <c r="D28" s="149">
        <v>119.586929</v>
      </c>
      <c r="E28" s="24">
        <v>-0.51954597354803456</v>
      </c>
      <c r="F28" s="70">
        <v>-129.317071</v>
      </c>
      <c r="G28" s="24">
        <v>2.2425134623037498E-3</v>
      </c>
      <c r="H28" s="149">
        <v>40.571198000000003</v>
      </c>
      <c r="I28" s="149">
        <v>15.730814000000001</v>
      </c>
      <c r="J28" s="24">
        <v>-0.61226646548618069</v>
      </c>
      <c r="K28" s="70">
        <v>-24.840384</v>
      </c>
      <c r="L28" s="24">
        <v>2.1371192749168053E-3</v>
      </c>
    </row>
    <row r="29" spans="2:12" x14ac:dyDescent="0.2">
      <c r="B29" s="25" t="s">
        <v>113</v>
      </c>
      <c r="C29" s="139">
        <v>166.80180300000001</v>
      </c>
      <c r="D29" s="139">
        <v>165.67063099999999</v>
      </c>
      <c r="E29" s="26">
        <v>-6.7815334106431369E-3</v>
      </c>
      <c r="F29" s="71">
        <v>-1.1311720000000207</v>
      </c>
      <c r="G29" s="26">
        <v>3.1066825064623655E-3</v>
      </c>
      <c r="H29" s="139">
        <v>18.091014000000001</v>
      </c>
      <c r="I29" s="139">
        <v>14.918741000000001</v>
      </c>
      <c r="J29" s="26">
        <v>-0.17535075701118796</v>
      </c>
      <c r="K29" s="71">
        <v>-3.1722730000000006</v>
      </c>
      <c r="L29" s="26">
        <v>2.0267946050720334E-3</v>
      </c>
    </row>
    <row r="30" spans="2:12" x14ac:dyDescent="0.2">
      <c r="B30" s="23" t="s">
        <v>126</v>
      </c>
      <c r="C30" s="149">
        <v>24.401485000000001</v>
      </c>
      <c r="D30" s="149">
        <v>14.478052</v>
      </c>
      <c r="E30" s="24">
        <v>-0.40667332336536077</v>
      </c>
      <c r="F30" s="70">
        <v>-9.9234330000000011</v>
      </c>
      <c r="G30" s="24">
        <v>2.7149477613839997E-4</v>
      </c>
      <c r="H30" s="149">
        <v>3.6475939999999998</v>
      </c>
      <c r="I30" s="149">
        <v>2.0842209999999999</v>
      </c>
      <c r="J30" s="24">
        <v>-0.42860389615730254</v>
      </c>
      <c r="K30" s="70">
        <v>-1.5633729999999999</v>
      </c>
      <c r="L30" s="24">
        <v>2.8315310779762436E-4</v>
      </c>
    </row>
    <row r="31" spans="2:12" x14ac:dyDescent="0.2">
      <c r="B31" s="25" t="s">
        <v>119</v>
      </c>
      <c r="C31" s="139">
        <v>21.879760999999998</v>
      </c>
      <c r="D31" s="139">
        <v>15.198653999999999</v>
      </c>
      <c r="E31" s="26">
        <v>-0.30535557495349241</v>
      </c>
      <c r="F31" s="71">
        <v>-6.681106999999999</v>
      </c>
      <c r="G31" s="26">
        <v>2.8500762155951625E-4</v>
      </c>
      <c r="H31" s="139">
        <v>2.496699</v>
      </c>
      <c r="I31" s="139">
        <v>2.046246</v>
      </c>
      <c r="J31" s="26">
        <v>-0.18041942580983927</v>
      </c>
      <c r="K31" s="71">
        <v>-0.45045299999999999</v>
      </c>
      <c r="L31" s="26">
        <v>2.7799399114511258E-4</v>
      </c>
    </row>
    <row r="32" spans="2:12" x14ac:dyDescent="0.2">
      <c r="B32" s="23" t="s">
        <v>125</v>
      </c>
      <c r="C32" s="149">
        <v>8.2485280000000003</v>
      </c>
      <c r="D32" s="149">
        <v>6.1376689999999998</v>
      </c>
      <c r="E32" s="24">
        <v>-0.25590735704600875</v>
      </c>
      <c r="F32" s="70">
        <v>-2.1108590000000005</v>
      </c>
      <c r="G32" s="24">
        <v>1.1509456321655684E-4</v>
      </c>
      <c r="H32" s="149">
        <v>0.18209700000000001</v>
      </c>
      <c r="I32" s="149">
        <v>0.44568099999999999</v>
      </c>
      <c r="J32" s="24">
        <v>1.4474922706030302</v>
      </c>
      <c r="K32" s="70">
        <v>0.26358399999999998</v>
      </c>
      <c r="L32" s="24">
        <v>6.0548262509759295E-5</v>
      </c>
    </row>
    <row r="33" spans="2:12" x14ac:dyDescent="0.2">
      <c r="B33" s="25" t="s">
        <v>127</v>
      </c>
      <c r="C33" s="139">
        <v>2.1164990000000001</v>
      </c>
      <c r="D33" s="139">
        <v>2.4042340000000002</v>
      </c>
      <c r="E33" s="26">
        <v>0.13594856411460632</v>
      </c>
      <c r="F33" s="71">
        <v>0.28773500000000007</v>
      </c>
      <c r="G33" s="26">
        <v>4.5084585385819168E-5</v>
      </c>
      <c r="H33" s="139">
        <v>0.30059900000000001</v>
      </c>
      <c r="I33" s="139">
        <v>0.24920200000000001</v>
      </c>
      <c r="J33" s="26">
        <v>-0.17098193939434259</v>
      </c>
      <c r="K33" s="71">
        <v>-5.1396999999999998E-2</v>
      </c>
      <c r="L33" s="26">
        <v>3.3855488822626576E-5</v>
      </c>
    </row>
    <row r="34" spans="2:12" ht="10.8" thickBot="1" x14ac:dyDescent="0.25">
      <c r="B34" s="28" t="s">
        <v>20</v>
      </c>
      <c r="C34" s="83">
        <v>67514.104506999982</v>
      </c>
      <c r="D34" s="83">
        <v>53327.18443400001</v>
      </c>
      <c r="E34" s="29">
        <v>-0.21013268526029327</v>
      </c>
      <c r="F34" s="83">
        <v>-14186.920072999972</v>
      </c>
      <c r="G34" s="29">
        <v>1</v>
      </c>
      <c r="H34" s="83">
        <v>9267.2247609999995</v>
      </c>
      <c r="I34" s="83">
        <v>7360.7562219999991</v>
      </c>
      <c r="J34" s="29">
        <v>-0.20572162520792026</v>
      </c>
      <c r="K34" s="83">
        <v>-1906.4685390000004</v>
      </c>
      <c r="L34" s="29">
        <v>1</v>
      </c>
    </row>
    <row r="36" spans="2:12" x14ac:dyDescent="0.2">
      <c r="B36" s="204" t="s">
        <v>167</v>
      </c>
      <c r="C36" s="204"/>
      <c r="D36" s="204"/>
      <c r="E36" s="204"/>
      <c r="F36" s="204"/>
      <c r="G36" s="204"/>
      <c r="H36" s="204"/>
      <c r="I36" s="204"/>
      <c r="J36" s="204"/>
      <c r="K36" s="204"/>
    </row>
    <row r="37" spans="2:12" x14ac:dyDescent="0.2">
      <c r="B37" s="203" t="s">
        <v>175</v>
      </c>
      <c r="C37" s="203"/>
      <c r="D37" s="203"/>
      <c r="E37" s="203"/>
      <c r="F37" s="203"/>
      <c r="G37" s="203"/>
      <c r="H37" s="203"/>
      <c r="I37" s="203"/>
      <c r="J37" s="203"/>
      <c r="K37" s="203"/>
    </row>
  </sheetData>
  <sortState xmlns:xlrd2="http://schemas.microsoft.com/office/spreadsheetml/2017/richdata2" ref="B8:L33">
    <sortCondition descending="1" ref="I8:I33"/>
  </sortState>
  <mergeCells count="7">
    <mergeCell ref="B2:K2"/>
    <mergeCell ref="B3:K3"/>
    <mergeCell ref="B37:K37"/>
    <mergeCell ref="B36:K36"/>
    <mergeCell ref="B6:B7"/>
    <mergeCell ref="C6:G6"/>
    <mergeCell ref="H6:L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4</vt:i4>
      </vt:variant>
    </vt:vector>
  </HeadingPairs>
  <TitlesOfParts>
    <vt:vector size="16" baseType="lpstr">
      <vt:lpstr>Tabla de Contenidos</vt:lpstr>
      <vt:lpstr>Cuadro 1</vt:lpstr>
      <vt:lpstr>Cuadro 2</vt:lpstr>
      <vt:lpstr>Cuadro 3</vt:lpstr>
      <vt:lpstr>Cuadro 4</vt:lpstr>
      <vt:lpstr>Cuadro 5</vt:lpstr>
      <vt:lpstr>Cuadro 6</vt:lpstr>
      <vt:lpstr>Cuadro 7 </vt:lpstr>
      <vt:lpstr>Cuadro 8</vt:lpstr>
      <vt:lpstr>Cuadro 9</vt:lpstr>
      <vt:lpstr>Cuadro 10</vt:lpstr>
      <vt:lpstr>Cuadro 11</vt:lpstr>
      <vt:lpstr>'Cuadro 6'!Área_de_impresión</vt:lpstr>
      <vt:lpstr>'Cuadro 7 '!Área_de_impresión</vt:lpstr>
      <vt:lpstr>'Cuadro 9'!Área_de_impresión</vt:lpstr>
      <vt:lpstr>EXPORTACIONES_CHILENAS_NO_COBRE_NO_LITIO_NO_CELULOSA_POR_REGIÓN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NELSON MANUEL PAREDES</dc:creator>
  <cp:lastModifiedBy>NELSON MANUEL PAREDES</cp:lastModifiedBy>
  <cp:lastPrinted>2023-05-09T19:47:48Z</cp:lastPrinted>
  <dcterms:created xsi:type="dcterms:W3CDTF">2022-11-08T15:01:18Z</dcterms:created>
  <dcterms:modified xsi:type="dcterms:W3CDTF">2023-09-13T16:34:19Z</dcterms:modified>
</cp:coreProperties>
</file>